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5" i="1" l="1"/>
  <c r="I105" i="1"/>
  <c r="H105" i="1"/>
  <c r="G105" i="1"/>
  <c r="F104" i="1"/>
  <c r="F107" i="1" s="1"/>
  <c r="F108" i="1" s="1"/>
  <c r="E104" i="1"/>
  <c r="E106" i="1" s="1"/>
  <c r="J102" i="1"/>
  <c r="J104" i="1" s="1"/>
  <c r="I102" i="1"/>
  <c r="I104" i="1" s="1"/>
  <c r="H102" i="1"/>
  <c r="G102" i="1"/>
  <c r="F102" i="1"/>
  <c r="E102" i="1"/>
  <c r="D102" i="1"/>
  <c r="D104" i="1" s="1"/>
  <c r="C102" i="1"/>
  <c r="C104" i="1" s="1"/>
  <c r="J94" i="1"/>
  <c r="I94" i="1"/>
  <c r="H94" i="1"/>
  <c r="G94" i="1"/>
  <c r="F94" i="1"/>
  <c r="E94" i="1"/>
  <c r="D94" i="1"/>
  <c r="C94" i="1"/>
  <c r="J91" i="1"/>
  <c r="I91" i="1"/>
  <c r="I96" i="1" s="1"/>
  <c r="I97" i="1" s="1"/>
  <c r="E91" i="1"/>
  <c r="E96" i="1" s="1"/>
  <c r="E97" i="1" s="1"/>
  <c r="D91" i="1"/>
  <c r="D96" i="1" s="1"/>
  <c r="D97" i="1" s="1"/>
  <c r="C91" i="1"/>
  <c r="C96" i="1" s="1"/>
  <c r="C97" i="1" s="1"/>
  <c r="J82" i="1"/>
  <c r="I82" i="1"/>
  <c r="H82" i="1"/>
  <c r="G82" i="1"/>
  <c r="F82" i="1"/>
  <c r="E82" i="1"/>
  <c r="D82" i="1"/>
  <c r="C82" i="1"/>
  <c r="J80" i="1"/>
  <c r="I80" i="1"/>
  <c r="C80" i="1"/>
  <c r="J79" i="1"/>
  <c r="J84" i="1" s="1"/>
  <c r="J85" i="1" s="1"/>
  <c r="I79" i="1"/>
  <c r="I84" i="1" s="1"/>
  <c r="I85" i="1" s="1"/>
  <c r="E79" i="1"/>
  <c r="E84" i="1" s="1"/>
  <c r="E85" i="1" s="1"/>
  <c r="D79" i="1"/>
  <c r="D84" i="1" s="1"/>
  <c r="D85" i="1" s="1"/>
  <c r="C79" i="1"/>
  <c r="C84" i="1" s="1"/>
  <c r="C85" i="1" s="1"/>
  <c r="J71" i="1"/>
  <c r="I71" i="1"/>
  <c r="C71" i="1"/>
  <c r="J70" i="1"/>
  <c r="J72" i="1" s="1"/>
  <c r="J73" i="1" s="1"/>
  <c r="I70" i="1"/>
  <c r="I72" i="1" s="1"/>
  <c r="I73" i="1" s="1"/>
  <c r="H70" i="1"/>
  <c r="G70" i="1"/>
  <c r="F70" i="1"/>
  <c r="E70" i="1"/>
  <c r="D70" i="1"/>
  <c r="C70" i="1"/>
  <c r="C72" i="1" s="1"/>
  <c r="C73" i="1" s="1"/>
  <c r="J62" i="1"/>
  <c r="I62" i="1"/>
  <c r="H62" i="1"/>
  <c r="G62" i="1"/>
  <c r="F62" i="1"/>
  <c r="E62" i="1"/>
  <c r="D62" i="1"/>
  <c r="C62" i="1"/>
  <c r="I61" i="1"/>
  <c r="I63" i="1" s="1"/>
  <c r="D61" i="1"/>
  <c r="D64" i="1" s="1"/>
  <c r="D65" i="1" s="1"/>
  <c r="C61" i="1"/>
  <c r="C64" i="1" s="1"/>
  <c r="C65" i="1" s="1"/>
  <c r="J60" i="1"/>
  <c r="J61" i="1" s="1"/>
  <c r="H60" i="1"/>
  <c r="D60" i="1"/>
  <c r="C60" i="1"/>
  <c r="J59" i="1"/>
  <c r="H59" i="1"/>
  <c r="H61" i="1" s="1"/>
  <c r="G59" i="1"/>
  <c r="G61" i="1" s="1"/>
  <c r="F59" i="1"/>
  <c r="E59" i="1"/>
  <c r="D59" i="1"/>
  <c r="C59" i="1"/>
  <c r="J23" i="1"/>
  <c r="J103" i="1" s="1"/>
  <c r="I23" i="1"/>
  <c r="I103" i="1" s="1"/>
  <c r="H23" i="1"/>
  <c r="H80" i="1" s="1"/>
  <c r="G23" i="1"/>
  <c r="G24" i="1" s="1"/>
  <c r="G92" i="1" s="1"/>
  <c r="C23" i="1"/>
  <c r="C24" i="1" s="1"/>
  <c r="C92" i="1" s="1"/>
  <c r="I17" i="1"/>
  <c r="H17" i="1"/>
  <c r="G17" i="1"/>
  <c r="G60" i="1" s="1"/>
  <c r="F17" i="1"/>
  <c r="F23" i="1" s="1"/>
  <c r="E17" i="1"/>
  <c r="E23" i="1" s="1"/>
  <c r="D17" i="1"/>
  <c r="D23" i="1" s="1"/>
  <c r="C17" i="1"/>
  <c r="J9" i="1"/>
  <c r="I9" i="1"/>
  <c r="H9" i="1"/>
  <c r="H91" i="1" s="1"/>
  <c r="G9" i="1"/>
  <c r="G91" i="1" s="1"/>
  <c r="F9" i="1"/>
  <c r="F91" i="1" s="1"/>
  <c r="E9" i="1"/>
  <c r="D9" i="1"/>
  <c r="C9" i="1"/>
  <c r="G64" i="1" l="1"/>
  <c r="G65" i="1" s="1"/>
  <c r="G63" i="1"/>
  <c r="J107" i="1"/>
  <c r="J108" i="1" s="1"/>
  <c r="J106" i="1"/>
  <c r="C106" i="1"/>
  <c r="C107" i="1"/>
  <c r="C108" i="1" s="1"/>
  <c r="J64" i="1"/>
  <c r="J65" i="1" s="1"/>
  <c r="J63" i="1"/>
  <c r="G72" i="1"/>
  <c r="G73" i="1" s="1"/>
  <c r="I107" i="1"/>
  <c r="I108" i="1" s="1"/>
  <c r="I106" i="1"/>
  <c r="D71" i="1"/>
  <c r="D72" i="1" s="1"/>
  <c r="D73" i="1" s="1"/>
  <c r="D24" i="1"/>
  <c r="D92" i="1" s="1"/>
  <c r="D80" i="1"/>
  <c r="D81" i="1" s="1"/>
  <c r="D83" i="1" s="1"/>
  <c r="H64" i="1"/>
  <c r="H65" i="1" s="1"/>
  <c r="H63" i="1"/>
  <c r="E24" i="1"/>
  <c r="E92" i="1" s="1"/>
  <c r="E80" i="1"/>
  <c r="E71" i="1"/>
  <c r="F96" i="1"/>
  <c r="F97" i="1" s="1"/>
  <c r="F24" i="1"/>
  <c r="F92" i="1" s="1"/>
  <c r="F93" i="1" s="1"/>
  <c r="F95" i="1" s="1"/>
  <c r="F80" i="1"/>
  <c r="F71" i="1"/>
  <c r="F72" i="1" s="1"/>
  <c r="F73" i="1" s="1"/>
  <c r="D106" i="1"/>
  <c r="D107" i="1"/>
  <c r="D108" i="1" s="1"/>
  <c r="G96" i="1"/>
  <c r="G97" i="1" s="1"/>
  <c r="G93" i="1"/>
  <c r="G95" i="1" s="1"/>
  <c r="E72" i="1"/>
  <c r="E73" i="1" s="1"/>
  <c r="H96" i="1"/>
  <c r="H97" i="1" s="1"/>
  <c r="H93" i="1"/>
  <c r="H95" i="1" s="1"/>
  <c r="I24" i="1"/>
  <c r="I92" i="1" s="1"/>
  <c r="C63" i="1"/>
  <c r="C81" i="1"/>
  <c r="C83" i="1" s="1"/>
  <c r="C93" i="1"/>
  <c r="C95" i="1" s="1"/>
  <c r="G103" i="1"/>
  <c r="G104" i="1" s="1"/>
  <c r="J24" i="1"/>
  <c r="J92" i="1" s="1"/>
  <c r="J93" i="1" s="1"/>
  <c r="J95" i="1" s="1"/>
  <c r="D93" i="1"/>
  <c r="D95" i="1" s="1"/>
  <c r="E81" i="1"/>
  <c r="E83" i="1" s="1"/>
  <c r="E60" i="1"/>
  <c r="E61" i="1" s="1"/>
  <c r="F79" i="1"/>
  <c r="F106" i="1"/>
  <c r="I64" i="1"/>
  <c r="I65" i="1" s="1"/>
  <c r="H24" i="1"/>
  <c r="H92" i="1" s="1"/>
  <c r="J81" i="1"/>
  <c r="J83" i="1" s="1"/>
  <c r="J96" i="1"/>
  <c r="J97" i="1" s="1"/>
  <c r="D63" i="1"/>
  <c r="H103" i="1"/>
  <c r="H104" i="1" s="1"/>
  <c r="E93" i="1"/>
  <c r="E95" i="1" s="1"/>
  <c r="E107" i="1"/>
  <c r="E108" i="1" s="1"/>
  <c r="F60" i="1"/>
  <c r="F61" i="1" s="1"/>
  <c r="G71" i="1"/>
  <c r="G79" i="1"/>
  <c r="G80" i="1"/>
  <c r="H71" i="1"/>
  <c r="H72" i="1" s="1"/>
  <c r="H73" i="1" s="1"/>
  <c r="H79" i="1"/>
  <c r="I81" i="1"/>
  <c r="I83" i="1" s="1"/>
  <c r="I93" i="1"/>
  <c r="I95" i="1" s="1"/>
  <c r="F64" i="1" l="1"/>
  <c r="F65" i="1" s="1"/>
  <c r="F63" i="1"/>
  <c r="G84" i="1"/>
  <c r="G85" i="1" s="1"/>
  <c r="G81" i="1"/>
  <c r="G83" i="1" s="1"/>
  <c r="H107" i="1"/>
  <c r="H108" i="1" s="1"/>
  <c r="H106" i="1"/>
  <c r="F84" i="1"/>
  <c r="F85" i="1" s="1"/>
  <c r="F81" i="1"/>
  <c r="F83" i="1" s="1"/>
  <c r="E63" i="1"/>
  <c r="E64" i="1"/>
  <c r="E65" i="1" s="1"/>
  <c r="G107" i="1"/>
  <c r="G108" i="1" s="1"/>
  <c r="G106" i="1"/>
  <c r="H84" i="1"/>
  <c r="H85" i="1" s="1"/>
  <c r="H81" i="1"/>
  <c r="H83" i="1" s="1"/>
</calcChain>
</file>

<file path=xl/sharedStrings.xml><?xml version="1.0" encoding="utf-8"?>
<sst xmlns="http://schemas.openxmlformats.org/spreadsheetml/2006/main" count="117" uniqueCount="73">
  <si>
    <t xml:space="preserve">                                          ZAMBIA UNIVERSITY COLLEGE OF TECHNOLOGY (ZUT)</t>
  </si>
  <si>
    <t xml:space="preserve">                                                    FEES FOR THE 2024 ACADEMIC YEAR</t>
  </si>
  <si>
    <t>ALL STUDENTS (ZAMBIANS AND SADC)</t>
  </si>
  <si>
    <t xml:space="preserve">FOREIGN </t>
  </si>
  <si>
    <t>YEAR OF ADMISSION</t>
  </si>
  <si>
    <t>A</t>
  </si>
  <si>
    <t>SEMESTER/RESIDENTIAL TUITION FEES</t>
  </si>
  <si>
    <t>DEGREE (DAY/EVENING) - SEMESTER</t>
  </si>
  <si>
    <t>DEGREE  (ODL) PER RESIDENTIAL</t>
  </si>
  <si>
    <t>DEGREE (ODL- BICTE) PER RESIDENTIAL</t>
  </si>
  <si>
    <t>DIPLOMA - PER SEMESTER</t>
  </si>
  <si>
    <t>CERTIFICATE PROGRAMMES-SEMESTER</t>
  </si>
  <si>
    <t>ACCA PROFESSIONAL</t>
  </si>
  <si>
    <t>B</t>
  </si>
  <si>
    <t>OTHER FEES (ALL LEARNERS)</t>
  </si>
  <si>
    <t>REGISTRATION</t>
  </si>
  <si>
    <t>EXAMINATION</t>
  </si>
  <si>
    <t>ICT</t>
  </si>
  <si>
    <t>SPORTS AND RECREATION</t>
  </si>
  <si>
    <t>MEDICAL</t>
  </si>
  <si>
    <t>LIBRARY</t>
  </si>
  <si>
    <t>STUDENT UNION</t>
  </si>
  <si>
    <t>TOTAL (PER SEMESTER)</t>
  </si>
  <si>
    <t>TOTAL (ODL - PER RESIDENTIAL)</t>
  </si>
  <si>
    <t>C</t>
  </si>
  <si>
    <t>SEMESTER/RESIDENTIAL ACCOMMODATION FEES</t>
  </si>
  <si>
    <t>FULL TIME/DAY STUDENTS</t>
  </si>
  <si>
    <t>ODL STUDENTS (PER RESIDENTIAL)</t>
  </si>
  <si>
    <t>HOLIDAY ACCOMMODATION</t>
  </si>
  <si>
    <t>D</t>
  </si>
  <si>
    <t xml:space="preserve">APPLICATION FORM-ADMISSION </t>
  </si>
  <si>
    <t>LABORATORY (ICT &amp; ENG. ONLY)</t>
  </si>
  <si>
    <t>IPAD-2023 ONE-OFF FOR ALL</t>
  </si>
  <si>
    <t>LATE REGISTRATION PENALTY</t>
  </si>
  <si>
    <t>EXEMPTION FEE PER COURSE</t>
  </si>
  <si>
    <t>EXEMPTION - ONE YEAR</t>
  </si>
  <si>
    <t>EXEMPTION - TWO YEARS</t>
  </si>
  <si>
    <t>EXAM. APPEAL (PER COURSE)</t>
  </si>
  <si>
    <t>ID CARD (FIRST YEAR ONLY)</t>
  </si>
  <si>
    <t>ID CARD REPLACEMENT (ALL)</t>
  </si>
  <si>
    <t>TEACHING PRACTICE</t>
  </si>
  <si>
    <t>TRANSCRIPT</t>
  </si>
  <si>
    <t>P/TIME PER COURSE-DEGREE)</t>
  </si>
  <si>
    <t>P/TIME PER COURSE-DIPLOMA</t>
  </si>
  <si>
    <t>P/TIME PER COURSE-CERT.</t>
  </si>
  <si>
    <t>CHANGE OF PROG/STUDY MODE</t>
  </si>
  <si>
    <t>WITHDRAWING WITHOUT APPROVAL</t>
  </si>
  <si>
    <t>IMMIGRATION ADMIN COSTS (NON-ZAMBIANS)</t>
  </si>
  <si>
    <t>E</t>
  </si>
  <si>
    <t>OTHER FEES (SHORT COURSES)</t>
  </si>
  <si>
    <t>Certified Network Associate - Routing &amp; Switching (CISCO)</t>
  </si>
  <si>
    <t>-</t>
  </si>
  <si>
    <t>IT Essentials</t>
  </si>
  <si>
    <t>TOTAL FEES PER SEMESTER WITH AND WITHOUT ACCOMMODATION</t>
  </si>
  <si>
    <t>ALL STUDENTS</t>
  </si>
  <si>
    <t>DEGREE (DAY/EVENING)</t>
  </si>
  <si>
    <t>OTHER FEES</t>
  </si>
  <si>
    <t>TOTAL WITHOUT ACCOMMODATION</t>
  </si>
  <si>
    <t>ACCOMMODATION FEE</t>
  </si>
  <si>
    <t>TOTAL WITH ACCOMMODATION</t>
  </si>
  <si>
    <t>MINIMUM TO REGISTER (NO ACCOMMODATION)</t>
  </si>
  <si>
    <t>MINIMUM TO REGISTER (ACCOMMODATED)</t>
  </si>
  <si>
    <t>TOTAL FEES PER SEMESTER WITH AND WITHOUT ACCOMMODATION (EVENING - DEGREE)</t>
  </si>
  <si>
    <t>TUITION - DEGREE (EVENING)</t>
  </si>
  <si>
    <t xml:space="preserve">TOTAL </t>
  </si>
  <si>
    <t>MINIMUM TO REGISTER</t>
  </si>
  <si>
    <t>TOTAL FEES PER RESIDENTIAL WITH AND WITHOUT ACCOMMODATION (ODL)</t>
  </si>
  <si>
    <t>DEGREE  (ODL)</t>
  </si>
  <si>
    <t>TOTAL FEES PER RESIDENTIAL WITH AND WITHOUT ACCOMMODATION (ODL - BICTE)</t>
  </si>
  <si>
    <t>TUITION - DEGREE  (ODL - BICTE)</t>
  </si>
  <si>
    <t>TOTAL FEES PER SEMESTER WITH &amp; WITHOUT ACCOMMODATION DIPLOMA PROG.</t>
  </si>
  <si>
    <t>TUITION - PER SEMESTER</t>
  </si>
  <si>
    <t>ACCOMMODATION FEE (DAY)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</si>
</sst>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164" fontId="1" fillId="0" borderId="10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0" fontId="1" fillId="0" borderId="12" xfId="0" applyFont="1" applyBorder="1"/>
    <xf numFmtId="164" fontId="1" fillId="0" borderId="15" xfId="0" applyNumberFormat="1" applyFont="1" applyBorder="1"/>
    <xf numFmtId="0" fontId="1" fillId="0" borderId="16" xfId="0" applyFont="1" applyBorder="1"/>
    <xf numFmtId="0" fontId="1" fillId="0" borderId="17" xfId="0" applyFont="1" applyBorder="1"/>
    <xf numFmtId="164" fontId="1" fillId="0" borderId="16" xfId="0" applyNumberFormat="1" applyFont="1" applyBorder="1"/>
    <xf numFmtId="164" fontId="1" fillId="0" borderId="18" xfId="0" applyNumberFormat="1" applyFont="1" applyBorder="1"/>
    <xf numFmtId="164" fontId="1" fillId="0" borderId="19" xfId="0" applyNumberFormat="1" applyFont="1" applyBorder="1"/>
    <xf numFmtId="164" fontId="1" fillId="0" borderId="20" xfId="0" applyNumberFormat="1" applyFont="1" applyBorder="1"/>
    <xf numFmtId="0" fontId="1" fillId="0" borderId="21" xfId="0" applyFont="1" applyBorder="1"/>
    <xf numFmtId="0" fontId="1" fillId="0" borderId="22" xfId="0" applyFont="1" applyBorder="1"/>
    <xf numFmtId="164" fontId="1" fillId="0" borderId="21" xfId="0" applyNumberFormat="1" applyFont="1" applyBorder="1"/>
    <xf numFmtId="164" fontId="1" fillId="0" borderId="23" xfId="0" applyNumberFormat="1" applyFont="1" applyBorder="1"/>
    <xf numFmtId="164" fontId="1" fillId="0" borderId="24" xfId="0" applyNumberFormat="1" applyFont="1" applyBorder="1"/>
    <xf numFmtId="164" fontId="1" fillId="0" borderId="25" xfId="0" applyNumberFormat="1" applyFont="1" applyBorder="1"/>
    <xf numFmtId="164" fontId="1" fillId="0" borderId="5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0" fontId="1" fillId="0" borderId="26" xfId="0" applyFont="1" applyBorder="1"/>
    <xf numFmtId="0" fontId="3" fillId="0" borderId="1" xfId="0" applyFont="1" applyBorder="1"/>
    <xf numFmtId="164" fontId="3" fillId="0" borderId="27" xfId="0" applyNumberFormat="1" applyFont="1" applyBorder="1"/>
    <xf numFmtId="164" fontId="3" fillId="0" borderId="28" xfId="0" applyNumberFormat="1" applyFont="1" applyBorder="1"/>
    <xf numFmtId="164" fontId="3" fillId="0" borderId="29" xfId="0" applyNumberFormat="1" applyFont="1" applyBorder="1"/>
    <xf numFmtId="164" fontId="3" fillId="0" borderId="3" xfId="0" applyNumberFormat="1" applyFont="1" applyBorder="1"/>
    <xf numFmtId="0" fontId="3" fillId="0" borderId="30" xfId="0" applyFont="1" applyBorder="1"/>
    <xf numFmtId="0" fontId="3" fillId="0" borderId="31" xfId="0" applyFont="1" applyBorder="1"/>
    <xf numFmtId="164" fontId="3" fillId="0" borderId="32" xfId="0" applyNumberFormat="1" applyFont="1" applyBorder="1"/>
    <xf numFmtId="164" fontId="3" fillId="0" borderId="33" xfId="0" applyNumberFormat="1" applyFont="1" applyBorder="1"/>
    <xf numFmtId="0" fontId="3" fillId="0" borderId="10" xfId="0" applyFont="1" applyBorder="1"/>
    <xf numFmtId="0" fontId="1" fillId="0" borderId="34" xfId="0" applyFont="1" applyBorder="1"/>
    <xf numFmtId="0" fontId="1" fillId="0" borderId="35" xfId="0" applyFont="1" applyBorder="1"/>
    <xf numFmtId="164" fontId="1" fillId="0" borderId="34" xfId="0" applyNumberFormat="1" applyFont="1" applyBorder="1"/>
    <xf numFmtId="164" fontId="1" fillId="0" borderId="36" xfId="0" applyNumberFormat="1" applyFont="1" applyBorder="1"/>
    <xf numFmtId="0" fontId="1" fillId="0" borderId="37" xfId="0" applyFont="1" applyBorder="1"/>
    <xf numFmtId="0" fontId="1" fillId="0" borderId="38" xfId="0" applyFont="1" applyBorder="1"/>
    <xf numFmtId="164" fontId="1" fillId="0" borderId="37" xfId="0" applyNumberFormat="1" applyFont="1" applyBorder="1"/>
    <xf numFmtId="164" fontId="1" fillId="0" borderId="39" xfId="0" applyNumberFormat="1" applyFont="1" applyBorder="1"/>
    <xf numFmtId="164" fontId="1" fillId="0" borderId="40" xfId="0" applyNumberFormat="1" applyFont="1" applyBorder="1"/>
    <xf numFmtId="164" fontId="1" fillId="0" borderId="41" xfId="0" applyNumberFormat="1" applyFont="1" applyBorder="1"/>
    <xf numFmtId="0" fontId="3" fillId="0" borderId="12" xfId="0" applyFont="1" applyBorder="1"/>
    <xf numFmtId="0" fontId="3" fillId="0" borderId="42" xfId="0" applyFont="1" applyBorder="1"/>
    <xf numFmtId="0" fontId="1" fillId="0" borderId="15" xfId="0" applyFont="1" applyBorder="1"/>
    <xf numFmtId="0" fontId="3" fillId="0" borderId="43" xfId="0" applyFont="1" applyBorder="1"/>
    <xf numFmtId="0" fontId="1" fillId="0" borderId="43" xfId="0" applyFont="1" applyBorder="1"/>
    <xf numFmtId="0" fontId="1" fillId="0" borderId="44" xfId="0" applyFont="1" applyBorder="1"/>
    <xf numFmtId="4" fontId="1" fillId="0" borderId="44" xfId="0" applyNumberFormat="1" applyFont="1" applyBorder="1"/>
    <xf numFmtId="0" fontId="1" fillId="0" borderId="42" xfId="0" applyFont="1" applyBorder="1"/>
    <xf numFmtId="0" fontId="1" fillId="0" borderId="45" xfId="0" applyFont="1" applyBorder="1"/>
    <xf numFmtId="0" fontId="3" fillId="0" borderId="0" xfId="0" applyFont="1"/>
    <xf numFmtId="0" fontId="3" fillId="0" borderId="46" xfId="0" applyFont="1" applyBorder="1"/>
    <xf numFmtId="0" fontId="3" fillId="0" borderId="47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48" xfId="0" applyFont="1" applyBorder="1"/>
    <xf numFmtId="0" fontId="3" fillId="0" borderId="29" xfId="0" applyFont="1" applyBorder="1"/>
    <xf numFmtId="0" fontId="1" fillId="0" borderId="30" xfId="0" applyFont="1" applyBorder="1"/>
    <xf numFmtId="0" fontId="1" fillId="0" borderId="27" xfId="0" applyFont="1" applyBorder="1"/>
    <xf numFmtId="164" fontId="1" fillId="0" borderId="28" xfId="0" applyNumberFormat="1" applyFont="1" applyBorder="1"/>
    <xf numFmtId="164" fontId="1" fillId="0" borderId="48" xfId="0" applyNumberFormat="1" applyFont="1" applyBorder="1"/>
    <xf numFmtId="164" fontId="1" fillId="0" borderId="29" xfId="0" applyNumberFormat="1" applyFont="1" applyBorder="1"/>
    <xf numFmtId="0" fontId="1" fillId="0" borderId="36" xfId="0" applyFont="1" applyBorder="1"/>
    <xf numFmtId="4" fontId="1" fillId="0" borderId="49" xfId="0" applyNumberFormat="1" applyFont="1" applyBorder="1"/>
    <xf numFmtId="0" fontId="3" fillId="0" borderId="34" xfId="0" applyFont="1" applyBorder="1"/>
    <xf numFmtId="0" fontId="3" fillId="0" borderId="36" xfId="0" applyFont="1" applyBorder="1"/>
    <xf numFmtId="0" fontId="3" fillId="0" borderId="35" xfId="0" applyFont="1" applyBorder="1"/>
    <xf numFmtId="0" fontId="3" fillId="2" borderId="27" xfId="0" applyFont="1" applyFill="1" applyBorder="1"/>
    <xf numFmtId="164" fontId="3" fillId="2" borderId="28" xfId="0" applyNumberFormat="1" applyFont="1" applyFill="1" applyBorder="1"/>
    <xf numFmtId="0" fontId="3" fillId="0" borderId="18" xfId="0" applyFont="1" applyBorder="1"/>
    <xf numFmtId="0" fontId="3" fillId="0" borderId="13" xfId="0" applyFont="1" applyBorder="1"/>
    <xf numFmtId="164" fontId="1" fillId="0" borderId="50" xfId="0" applyNumberFormat="1" applyFont="1" applyBorder="1"/>
    <xf numFmtId="0" fontId="1" fillId="0" borderId="51" xfId="0" applyFont="1" applyBorder="1"/>
    <xf numFmtId="0" fontId="3" fillId="0" borderId="52" xfId="0" applyFont="1" applyBorder="1"/>
    <xf numFmtId="164" fontId="3" fillId="0" borderId="43" xfId="0" applyNumberFormat="1" applyFont="1" applyBorder="1"/>
    <xf numFmtId="164" fontId="3" fillId="0" borderId="53" xfId="0" applyNumberFormat="1" applyFont="1" applyBorder="1"/>
    <xf numFmtId="0" fontId="3" fillId="0" borderId="21" xfId="0" applyFont="1" applyBorder="1"/>
    <xf numFmtId="164" fontId="3" fillId="0" borderId="23" xfId="0" applyNumberFormat="1" applyFont="1" applyBorder="1"/>
    <xf numFmtId="164" fontId="3" fillId="0" borderId="24" xfId="0" applyNumberFormat="1" applyFont="1" applyBorder="1"/>
    <xf numFmtId="0" fontId="3" fillId="0" borderId="37" xfId="0" applyFont="1" applyBorder="1"/>
    <xf numFmtId="164" fontId="3" fillId="0" borderId="39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abSelected="1" topLeftCell="A82" workbookViewId="0">
      <selection activeCell="M7" sqref="M7"/>
    </sheetView>
  </sheetViews>
  <sheetFormatPr defaultRowHeight="14.4" x14ac:dyDescent="0.3"/>
  <cols>
    <col min="1" max="1" width="3.33203125" customWidth="1"/>
    <col min="2" max="2" width="42.109375" customWidth="1"/>
    <col min="3" max="3" width="9.44140625" customWidth="1"/>
    <col min="4" max="4" width="9.77734375" customWidth="1"/>
    <col min="5" max="5" width="10.5546875" customWidth="1"/>
    <col min="6" max="7" width="10.6640625" customWidth="1"/>
    <col min="8" max="8" width="11" customWidth="1"/>
    <col min="9" max="9" width="11.33203125" customWidth="1"/>
    <col min="10" max="10" width="10.6640625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1"/>
      <c r="B3" s="2" t="s">
        <v>0</v>
      </c>
      <c r="C3" s="2"/>
      <c r="D3" s="2"/>
      <c r="E3" s="2"/>
      <c r="F3" s="2"/>
      <c r="G3" s="2"/>
      <c r="H3" s="1"/>
      <c r="I3" s="1"/>
      <c r="J3" s="1"/>
    </row>
    <row r="4" spans="1:10" ht="16.2" thickBot="1" x14ac:dyDescent="0.35">
      <c r="A4" s="1"/>
      <c r="B4" s="2" t="s">
        <v>1</v>
      </c>
      <c r="C4" s="2"/>
      <c r="D4" s="2"/>
      <c r="E4" s="2"/>
      <c r="F4" s="2"/>
      <c r="G4" s="2"/>
      <c r="H4" s="1"/>
      <c r="I4" s="1"/>
      <c r="J4" s="1"/>
    </row>
    <row r="5" spans="1:10" ht="15" thickBot="1" x14ac:dyDescent="0.35">
      <c r="A5" s="3"/>
      <c r="B5" s="3"/>
      <c r="C5" s="3"/>
      <c r="D5" s="4"/>
      <c r="E5" s="4" t="s">
        <v>2</v>
      </c>
      <c r="F5" s="4"/>
      <c r="G5" s="4"/>
      <c r="H5" s="5"/>
      <c r="I5" s="5"/>
      <c r="J5" s="6" t="s">
        <v>3</v>
      </c>
    </row>
    <row r="6" spans="1:10" ht="15" thickBot="1" x14ac:dyDescent="0.35">
      <c r="A6" s="7"/>
      <c r="B6" s="8" t="s">
        <v>4</v>
      </c>
      <c r="C6" s="9">
        <v>2018</v>
      </c>
      <c r="D6" s="10">
        <v>2019</v>
      </c>
      <c r="E6" s="10">
        <v>2020</v>
      </c>
      <c r="F6" s="10">
        <v>2021</v>
      </c>
      <c r="G6" s="10">
        <v>2022</v>
      </c>
      <c r="H6" s="11">
        <v>2023</v>
      </c>
      <c r="I6" s="12">
        <v>2024</v>
      </c>
      <c r="J6" s="12">
        <v>2024</v>
      </c>
    </row>
    <row r="7" spans="1:10" x14ac:dyDescent="0.3">
      <c r="A7" s="9" t="s">
        <v>5</v>
      </c>
      <c r="B7" s="8" t="s">
        <v>6</v>
      </c>
      <c r="C7" s="7"/>
      <c r="D7" s="13"/>
      <c r="E7" s="13"/>
      <c r="F7" s="13"/>
      <c r="G7" s="13"/>
      <c r="H7" s="14"/>
      <c r="I7" s="15"/>
      <c r="J7" s="15"/>
    </row>
    <row r="8" spans="1:10" x14ac:dyDescent="0.3">
      <c r="A8" s="16"/>
      <c r="B8" s="17" t="s">
        <v>7</v>
      </c>
      <c r="C8" s="18">
        <v>5100</v>
      </c>
      <c r="D8" s="19">
        <v>5400</v>
      </c>
      <c r="E8" s="19">
        <v>6300</v>
      </c>
      <c r="F8" s="19">
        <v>6810</v>
      </c>
      <c r="G8" s="19">
        <v>7371</v>
      </c>
      <c r="H8" s="20">
        <v>7371</v>
      </c>
      <c r="I8" s="21">
        <v>7371</v>
      </c>
      <c r="J8" s="21">
        <v>8845.2000000000007</v>
      </c>
    </row>
    <row r="9" spans="1:10" x14ac:dyDescent="0.3">
      <c r="A9" s="16"/>
      <c r="B9" s="17" t="s">
        <v>8</v>
      </c>
      <c r="C9" s="18">
        <f t="shared" ref="C9:J9" si="0">C8*2/3</f>
        <v>3400</v>
      </c>
      <c r="D9" s="18">
        <f t="shared" si="0"/>
        <v>3600</v>
      </c>
      <c r="E9" s="18">
        <f t="shared" si="0"/>
        <v>4200</v>
      </c>
      <c r="F9" s="18">
        <f t="shared" si="0"/>
        <v>4540</v>
      </c>
      <c r="G9" s="18">
        <f t="shared" si="0"/>
        <v>4914</v>
      </c>
      <c r="H9" s="18">
        <f t="shared" si="0"/>
        <v>4914</v>
      </c>
      <c r="I9" s="18">
        <f t="shared" si="0"/>
        <v>4914</v>
      </c>
      <c r="J9" s="18">
        <f t="shared" si="0"/>
        <v>5896.8</v>
      </c>
    </row>
    <row r="10" spans="1:10" x14ac:dyDescent="0.3">
      <c r="A10" s="16"/>
      <c r="B10" s="22" t="s">
        <v>9</v>
      </c>
      <c r="C10" s="23">
        <v>3400</v>
      </c>
      <c r="D10" s="23">
        <v>3600</v>
      </c>
      <c r="E10" s="23">
        <v>4200</v>
      </c>
      <c r="F10" s="23">
        <v>4540</v>
      </c>
      <c r="G10" s="23">
        <v>4914</v>
      </c>
      <c r="H10" s="23">
        <v>2400</v>
      </c>
      <c r="I10" s="23">
        <v>2400</v>
      </c>
      <c r="J10" s="23">
        <v>2880</v>
      </c>
    </row>
    <row r="11" spans="1:10" x14ac:dyDescent="0.3">
      <c r="A11" s="16"/>
      <c r="B11" s="17" t="s">
        <v>10</v>
      </c>
      <c r="C11" s="18">
        <v>0</v>
      </c>
      <c r="D11" s="19">
        <v>0</v>
      </c>
      <c r="E11" s="19">
        <v>0</v>
      </c>
      <c r="F11" s="19">
        <v>0</v>
      </c>
      <c r="G11" s="19">
        <v>4950</v>
      </c>
      <c r="H11" s="19">
        <v>5445</v>
      </c>
      <c r="I11" s="19">
        <v>5445</v>
      </c>
      <c r="J11" s="21">
        <v>6534</v>
      </c>
    </row>
    <row r="12" spans="1:10" x14ac:dyDescent="0.3">
      <c r="A12" s="16"/>
      <c r="B12" s="17" t="s">
        <v>11</v>
      </c>
      <c r="C12" s="18">
        <v>0</v>
      </c>
      <c r="D12" s="19">
        <v>0</v>
      </c>
      <c r="E12" s="19">
        <v>0</v>
      </c>
      <c r="F12" s="19">
        <v>0</v>
      </c>
      <c r="G12" s="19">
        <v>0</v>
      </c>
      <c r="H12" s="20">
        <v>0</v>
      </c>
      <c r="I12" s="21"/>
      <c r="J12" s="21">
        <v>0</v>
      </c>
    </row>
    <row r="13" spans="1:10" x14ac:dyDescent="0.3">
      <c r="A13" s="24"/>
      <c r="B13" s="25" t="s">
        <v>12</v>
      </c>
      <c r="C13" s="26"/>
      <c r="D13" s="27"/>
      <c r="E13" s="27"/>
      <c r="F13" s="27"/>
      <c r="G13" s="27"/>
      <c r="H13" s="28">
        <v>4200</v>
      </c>
      <c r="I13" s="29">
        <v>4200</v>
      </c>
      <c r="J13" s="29"/>
    </row>
    <row r="14" spans="1:10" ht="15" thickBot="1" x14ac:dyDescent="0.35">
      <c r="A14" s="30"/>
      <c r="B14" s="31"/>
      <c r="C14" s="32"/>
      <c r="D14" s="33"/>
      <c r="E14" s="33"/>
      <c r="F14" s="33"/>
      <c r="G14" s="33"/>
      <c r="H14" s="34"/>
      <c r="I14" s="35"/>
      <c r="J14" s="35"/>
    </row>
    <row r="15" spans="1:10" x14ac:dyDescent="0.3">
      <c r="A15" s="9" t="s">
        <v>13</v>
      </c>
      <c r="B15" s="8" t="s">
        <v>14</v>
      </c>
      <c r="C15" s="36"/>
      <c r="D15" s="37"/>
      <c r="E15" s="37"/>
      <c r="F15" s="37"/>
      <c r="G15" s="37"/>
      <c r="H15" s="38"/>
      <c r="I15" s="39"/>
      <c r="J15" s="39"/>
    </row>
    <row r="16" spans="1:10" x14ac:dyDescent="0.3">
      <c r="A16" s="16"/>
      <c r="B16" s="17" t="s">
        <v>15</v>
      </c>
      <c r="C16" s="18">
        <v>180</v>
      </c>
      <c r="D16" s="18">
        <v>180</v>
      </c>
      <c r="E16" s="18">
        <v>180</v>
      </c>
      <c r="F16" s="18">
        <v>180</v>
      </c>
      <c r="G16" s="18">
        <v>180</v>
      </c>
      <c r="H16" s="18">
        <v>180</v>
      </c>
      <c r="I16" s="18">
        <v>180</v>
      </c>
      <c r="J16" s="21">
        <v>300</v>
      </c>
    </row>
    <row r="17" spans="1:10" x14ac:dyDescent="0.3">
      <c r="A17" s="16"/>
      <c r="B17" s="17" t="s">
        <v>16</v>
      </c>
      <c r="C17" s="18">
        <f t="shared" ref="C17:I17" si="1">1000/2</f>
        <v>500</v>
      </c>
      <c r="D17" s="19">
        <f t="shared" si="1"/>
        <v>500</v>
      </c>
      <c r="E17" s="19">
        <f t="shared" si="1"/>
        <v>500</v>
      </c>
      <c r="F17" s="19">
        <f t="shared" si="1"/>
        <v>500</v>
      </c>
      <c r="G17" s="19">
        <f t="shared" si="1"/>
        <v>500</v>
      </c>
      <c r="H17" s="20">
        <f t="shared" si="1"/>
        <v>500</v>
      </c>
      <c r="I17" s="20">
        <f t="shared" si="1"/>
        <v>500</v>
      </c>
      <c r="J17" s="21">
        <v>780</v>
      </c>
    </row>
    <row r="18" spans="1:10" x14ac:dyDescent="0.3">
      <c r="A18" s="16"/>
      <c r="B18" s="17" t="s">
        <v>17</v>
      </c>
      <c r="C18" s="18">
        <v>300</v>
      </c>
      <c r="D18" s="18">
        <v>300</v>
      </c>
      <c r="E18" s="18">
        <v>300</v>
      </c>
      <c r="F18" s="18">
        <v>300</v>
      </c>
      <c r="G18" s="18">
        <v>300</v>
      </c>
      <c r="H18" s="18">
        <v>300</v>
      </c>
      <c r="I18" s="18">
        <v>300</v>
      </c>
      <c r="J18" s="21">
        <v>300</v>
      </c>
    </row>
    <row r="19" spans="1:10" x14ac:dyDescent="0.3">
      <c r="A19" s="16"/>
      <c r="B19" s="17" t="s">
        <v>18</v>
      </c>
      <c r="C19" s="18">
        <v>60</v>
      </c>
      <c r="D19" s="18">
        <v>60</v>
      </c>
      <c r="E19" s="18">
        <v>60</v>
      </c>
      <c r="F19" s="18">
        <v>60</v>
      </c>
      <c r="G19" s="18">
        <v>60</v>
      </c>
      <c r="H19" s="18">
        <v>60</v>
      </c>
      <c r="I19" s="18">
        <v>60</v>
      </c>
      <c r="J19" s="21">
        <v>120</v>
      </c>
    </row>
    <row r="20" spans="1:10" x14ac:dyDescent="0.3">
      <c r="A20" s="16"/>
      <c r="B20" s="17" t="s">
        <v>19</v>
      </c>
      <c r="C20" s="18">
        <v>200</v>
      </c>
      <c r="D20" s="18">
        <v>200</v>
      </c>
      <c r="E20" s="18">
        <v>200</v>
      </c>
      <c r="F20" s="18">
        <v>200</v>
      </c>
      <c r="G20" s="18">
        <v>200</v>
      </c>
      <c r="H20" s="18">
        <v>200</v>
      </c>
      <c r="I20" s="18">
        <v>200</v>
      </c>
      <c r="J20" s="21">
        <v>900</v>
      </c>
    </row>
    <row r="21" spans="1:10" x14ac:dyDescent="0.3">
      <c r="A21" s="16"/>
      <c r="B21" s="17" t="s">
        <v>20</v>
      </c>
      <c r="C21" s="18">
        <v>200</v>
      </c>
      <c r="D21" s="18">
        <v>200</v>
      </c>
      <c r="E21" s="18">
        <v>200</v>
      </c>
      <c r="F21" s="18">
        <v>200</v>
      </c>
      <c r="G21" s="18">
        <v>200</v>
      </c>
      <c r="H21" s="18">
        <v>200</v>
      </c>
      <c r="I21" s="18">
        <v>200</v>
      </c>
      <c r="J21" s="21">
        <v>240</v>
      </c>
    </row>
    <row r="22" spans="1:10" ht="15" thickBot="1" x14ac:dyDescent="0.35">
      <c r="A22" s="16"/>
      <c r="B22" s="25" t="s">
        <v>21</v>
      </c>
      <c r="C22" s="26">
        <v>60</v>
      </c>
      <c r="D22" s="26">
        <v>60</v>
      </c>
      <c r="E22" s="26">
        <v>60</v>
      </c>
      <c r="F22" s="26">
        <v>60</v>
      </c>
      <c r="G22" s="26">
        <v>60</v>
      </c>
      <c r="H22" s="26">
        <v>60</v>
      </c>
      <c r="I22" s="26">
        <v>60</v>
      </c>
      <c r="J22" s="29">
        <v>60</v>
      </c>
    </row>
    <row r="23" spans="1:10" ht="15" thickBot="1" x14ac:dyDescent="0.35">
      <c r="A23" s="40"/>
      <c r="B23" s="41" t="s">
        <v>22</v>
      </c>
      <c r="C23" s="42">
        <f t="shared" ref="C23:J23" si="2">SUM(C16:C22)</f>
        <v>1500</v>
      </c>
      <c r="D23" s="43">
        <f t="shared" si="2"/>
        <v>1500</v>
      </c>
      <c r="E23" s="43">
        <f t="shared" si="2"/>
        <v>1500</v>
      </c>
      <c r="F23" s="43">
        <f t="shared" si="2"/>
        <v>1500</v>
      </c>
      <c r="G23" s="43">
        <f t="shared" si="2"/>
        <v>1500</v>
      </c>
      <c r="H23" s="44">
        <f t="shared" si="2"/>
        <v>1500</v>
      </c>
      <c r="I23" s="45">
        <f t="shared" si="2"/>
        <v>1500</v>
      </c>
      <c r="J23" s="45">
        <f t="shared" si="2"/>
        <v>2700</v>
      </c>
    </row>
    <row r="24" spans="1:10" ht="15" thickBot="1" x14ac:dyDescent="0.35">
      <c r="A24" s="46"/>
      <c r="B24" s="47" t="s">
        <v>23</v>
      </c>
      <c r="C24" s="48">
        <f t="shared" ref="C24:J24" si="3">C23*2/3</f>
        <v>1000</v>
      </c>
      <c r="D24" s="48">
        <f t="shared" si="3"/>
        <v>1000</v>
      </c>
      <c r="E24" s="48">
        <f t="shared" si="3"/>
        <v>1000</v>
      </c>
      <c r="F24" s="48">
        <f t="shared" si="3"/>
        <v>1000</v>
      </c>
      <c r="G24" s="48">
        <f t="shared" si="3"/>
        <v>1000</v>
      </c>
      <c r="H24" s="48">
        <f t="shared" si="3"/>
        <v>1000</v>
      </c>
      <c r="I24" s="48">
        <f t="shared" si="3"/>
        <v>1000</v>
      </c>
      <c r="J24" s="49">
        <f t="shared" si="3"/>
        <v>1800</v>
      </c>
    </row>
    <row r="25" spans="1:10" x14ac:dyDescent="0.3">
      <c r="A25" s="9" t="s">
        <v>24</v>
      </c>
      <c r="B25" s="8" t="s">
        <v>25</v>
      </c>
      <c r="C25" s="36"/>
      <c r="D25" s="37"/>
      <c r="E25" s="37"/>
      <c r="F25" s="37"/>
      <c r="G25" s="37"/>
      <c r="H25" s="38"/>
      <c r="I25" s="39"/>
      <c r="J25" s="39"/>
    </row>
    <row r="26" spans="1:10" x14ac:dyDescent="0.3">
      <c r="A26" s="16"/>
      <c r="B26" s="17" t="s">
        <v>26</v>
      </c>
      <c r="C26" s="18">
        <v>3000</v>
      </c>
      <c r="D26" s="18">
        <v>3000</v>
      </c>
      <c r="E26" s="18">
        <v>3000</v>
      </c>
      <c r="F26" s="18">
        <v>3000</v>
      </c>
      <c r="G26" s="18">
        <v>3000</v>
      </c>
      <c r="H26" s="18">
        <v>3000</v>
      </c>
      <c r="I26" s="18">
        <v>3000</v>
      </c>
      <c r="J26" s="21">
        <v>3600</v>
      </c>
    </row>
    <row r="27" spans="1:10" x14ac:dyDescent="0.3">
      <c r="A27" s="16"/>
      <c r="B27" s="17" t="s">
        <v>27</v>
      </c>
      <c r="C27" s="18">
        <v>850</v>
      </c>
      <c r="D27" s="18">
        <v>850</v>
      </c>
      <c r="E27" s="18">
        <v>850</v>
      </c>
      <c r="F27" s="18">
        <v>850</v>
      </c>
      <c r="G27" s="18">
        <v>850</v>
      </c>
      <c r="H27" s="18">
        <v>850</v>
      </c>
      <c r="I27" s="18">
        <v>850</v>
      </c>
      <c r="J27" s="21">
        <v>1020</v>
      </c>
    </row>
    <row r="28" spans="1:10" x14ac:dyDescent="0.3">
      <c r="A28" s="16"/>
      <c r="B28" s="17" t="s">
        <v>28</v>
      </c>
      <c r="C28" s="18">
        <v>900</v>
      </c>
      <c r="D28" s="18">
        <v>900</v>
      </c>
      <c r="E28" s="18">
        <v>900</v>
      </c>
      <c r="F28" s="18">
        <v>900</v>
      </c>
      <c r="G28" s="18">
        <v>900</v>
      </c>
      <c r="H28" s="18">
        <v>900</v>
      </c>
      <c r="I28" s="18">
        <v>900</v>
      </c>
      <c r="J28" s="18">
        <v>1080</v>
      </c>
    </row>
    <row r="29" spans="1:10" ht="15" thickBot="1" x14ac:dyDescent="0.35">
      <c r="A29" s="30"/>
      <c r="B29" s="31"/>
      <c r="C29" s="32"/>
      <c r="D29" s="33"/>
      <c r="E29" s="33"/>
      <c r="F29" s="33"/>
      <c r="G29" s="33"/>
      <c r="H29" s="34"/>
      <c r="I29" s="35"/>
      <c r="J29" s="35"/>
    </row>
    <row r="30" spans="1:10" x14ac:dyDescent="0.3">
      <c r="A30" s="9" t="s">
        <v>29</v>
      </c>
      <c r="B30" s="8" t="s">
        <v>14</v>
      </c>
      <c r="C30" s="36"/>
      <c r="D30" s="37"/>
      <c r="E30" s="37"/>
      <c r="F30" s="37"/>
      <c r="G30" s="37"/>
      <c r="H30" s="38"/>
      <c r="I30" s="39"/>
      <c r="J30" s="39"/>
    </row>
    <row r="31" spans="1:10" x14ac:dyDescent="0.3">
      <c r="A31" s="50"/>
      <c r="B31" s="17" t="s">
        <v>30</v>
      </c>
      <c r="C31" s="18"/>
      <c r="D31" s="19"/>
      <c r="E31" s="19"/>
      <c r="F31" s="19"/>
      <c r="G31" s="19"/>
      <c r="H31" s="20"/>
      <c r="I31" s="21">
        <v>150</v>
      </c>
      <c r="J31" s="21">
        <v>150</v>
      </c>
    </row>
    <row r="32" spans="1:10" x14ac:dyDescent="0.3">
      <c r="A32" s="16"/>
      <c r="B32" s="17" t="s">
        <v>31</v>
      </c>
      <c r="C32" s="18">
        <v>500</v>
      </c>
      <c r="D32" s="18">
        <v>500</v>
      </c>
      <c r="E32" s="18">
        <v>500</v>
      </c>
      <c r="F32" s="18">
        <v>500</v>
      </c>
      <c r="G32" s="18">
        <v>500</v>
      </c>
      <c r="H32" s="18">
        <v>500</v>
      </c>
      <c r="I32" s="18">
        <v>500</v>
      </c>
      <c r="J32" s="18">
        <v>500</v>
      </c>
    </row>
    <row r="33" spans="1:10" x14ac:dyDescent="0.3">
      <c r="A33" s="50"/>
      <c r="B33" s="17" t="s">
        <v>32</v>
      </c>
      <c r="C33" s="18">
        <v>1800</v>
      </c>
      <c r="D33" s="18">
        <v>1800</v>
      </c>
      <c r="E33" s="18">
        <v>1800</v>
      </c>
      <c r="F33" s="18">
        <v>1800</v>
      </c>
      <c r="G33" s="18">
        <v>1800</v>
      </c>
      <c r="H33" s="18">
        <v>1800</v>
      </c>
      <c r="I33" s="18">
        <v>1800</v>
      </c>
      <c r="J33" s="18">
        <v>1800</v>
      </c>
    </row>
    <row r="34" spans="1:10" x14ac:dyDescent="0.3">
      <c r="A34" s="16"/>
      <c r="B34" s="17" t="s">
        <v>33</v>
      </c>
      <c r="C34" s="18">
        <v>500</v>
      </c>
      <c r="D34" s="19">
        <v>500</v>
      </c>
      <c r="E34" s="19">
        <v>500</v>
      </c>
      <c r="F34" s="19">
        <v>500</v>
      </c>
      <c r="G34" s="19">
        <v>500</v>
      </c>
      <c r="H34" s="20">
        <v>500</v>
      </c>
      <c r="I34" s="21">
        <v>500</v>
      </c>
      <c r="J34" s="21">
        <v>500</v>
      </c>
    </row>
    <row r="35" spans="1:10" x14ac:dyDescent="0.3">
      <c r="A35" s="16"/>
      <c r="B35" s="17" t="s">
        <v>34</v>
      </c>
      <c r="C35" s="18">
        <v>500</v>
      </c>
      <c r="D35" s="19">
        <v>500</v>
      </c>
      <c r="E35" s="19">
        <v>500</v>
      </c>
      <c r="F35" s="19">
        <v>500</v>
      </c>
      <c r="G35" s="19">
        <v>500</v>
      </c>
      <c r="H35" s="20">
        <v>500</v>
      </c>
      <c r="I35" s="21">
        <v>500</v>
      </c>
      <c r="J35" s="21">
        <v>500</v>
      </c>
    </row>
    <row r="36" spans="1:10" x14ac:dyDescent="0.3">
      <c r="A36" s="16"/>
      <c r="B36" s="17" t="s">
        <v>35</v>
      </c>
      <c r="C36" s="18">
        <v>3000</v>
      </c>
      <c r="D36" s="18">
        <v>3000</v>
      </c>
      <c r="E36" s="18">
        <v>3000</v>
      </c>
      <c r="F36" s="18">
        <v>3000</v>
      </c>
      <c r="G36" s="18">
        <v>3000</v>
      </c>
      <c r="H36" s="18">
        <v>3000</v>
      </c>
      <c r="I36" s="18">
        <v>3000</v>
      </c>
      <c r="J36" s="18">
        <v>3000</v>
      </c>
    </row>
    <row r="37" spans="1:10" x14ac:dyDescent="0.3">
      <c r="A37" s="16"/>
      <c r="B37" s="17" t="s">
        <v>36</v>
      </c>
      <c r="C37" s="18">
        <v>5000</v>
      </c>
      <c r="D37" s="18">
        <v>5000</v>
      </c>
      <c r="E37" s="18">
        <v>5000</v>
      </c>
      <c r="F37" s="18">
        <v>5000</v>
      </c>
      <c r="G37" s="18">
        <v>5000</v>
      </c>
      <c r="H37" s="18">
        <v>5000</v>
      </c>
      <c r="I37" s="18">
        <v>5000</v>
      </c>
      <c r="J37" s="18">
        <v>5000</v>
      </c>
    </row>
    <row r="38" spans="1:10" x14ac:dyDescent="0.3">
      <c r="A38" s="16"/>
      <c r="B38" s="17" t="s">
        <v>37</v>
      </c>
      <c r="C38" s="18">
        <v>300</v>
      </c>
      <c r="D38" s="19">
        <v>300</v>
      </c>
      <c r="E38" s="19">
        <v>300</v>
      </c>
      <c r="F38" s="19">
        <v>300</v>
      </c>
      <c r="G38" s="19">
        <v>300</v>
      </c>
      <c r="H38" s="20">
        <v>300</v>
      </c>
      <c r="I38" s="21">
        <v>300</v>
      </c>
      <c r="J38" s="21">
        <v>300</v>
      </c>
    </row>
    <row r="39" spans="1:10" x14ac:dyDescent="0.3">
      <c r="A39" s="16"/>
      <c r="B39" s="17" t="s">
        <v>38</v>
      </c>
      <c r="C39" s="18"/>
      <c r="D39" s="18"/>
      <c r="E39" s="18"/>
      <c r="F39" s="18"/>
      <c r="G39" s="18"/>
      <c r="H39" s="18"/>
      <c r="I39" s="18">
        <v>120</v>
      </c>
      <c r="J39" s="18">
        <v>120</v>
      </c>
    </row>
    <row r="40" spans="1:10" x14ac:dyDescent="0.3">
      <c r="A40" s="16"/>
      <c r="B40" s="17" t="s">
        <v>39</v>
      </c>
      <c r="C40" s="18">
        <v>250</v>
      </c>
      <c r="D40" s="19">
        <v>250</v>
      </c>
      <c r="E40" s="19">
        <v>250</v>
      </c>
      <c r="F40" s="19">
        <v>250</v>
      </c>
      <c r="G40" s="19">
        <v>250</v>
      </c>
      <c r="H40" s="20">
        <v>250</v>
      </c>
      <c r="I40" s="21">
        <v>250</v>
      </c>
      <c r="J40" s="21">
        <v>250</v>
      </c>
    </row>
    <row r="41" spans="1:10" x14ac:dyDescent="0.3">
      <c r="A41" s="16"/>
      <c r="B41" s="17" t="s">
        <v>40</v>
      </c>
      <c r="C41" s="18">
        <v>1800</v>
      </c>
      <c r="D41" s="19">
        <v>1800</v>
      </c>
      <c r="E41" s="19">
        <v>1800</v>
      </c>
      <c r="F41" s="19">
        <v>1800</v>
      </c>
      <c r="G41" s="19">
        <v>1800</v>
      </c>
      <c r="H41" s="20">
        <v>1800</v>
      </c>
      <c r="I41" s="21">
        <v>1800</v>
      </c>
      <c r="J41" s="21">
        <v>1000</v>
      </c>
    </row>
    <row r="42" spans="1:10" x14ac:dyDescent="0.3">
      <c r="A42" s="16"/>
      <c r="B42" s="17" t="s">
        <v>41</v>
      </c>
      <c r="C42" s="18">
        <v>120</v>
      </c>
      <c r="D42" s="19">
        <v>120</v>
      </c>
      <c r="E42" s="19">
        <v>120</v>
      </c>
      <c r="F42" s="19">
        <v>120</v>
      </c>
      <c r="G42" s="19">
        <v>120</v>
      </c>
      <c r="H42" s="20">
        <v>120</v>
      </c>
      <c r="I42" s="21">
        <v>120</v>
      </c>
      <c r="J42" s="21">
        <v>100</v>
      </c>
    </row>
    <row r="43" spans="1:10" x14ac:dyDescent="0.3">
      <c r="A43" s="16"/>
      <c r="B43" s="17" t="s">
        <v>42</v>
      </c>
      <c r="C43" s="18">
        <v>1200</v>
      </c>
      <c r="D43" s="18">
        <v>1200</v>
      </c>
      <c r="E43" s="18">
        <v>1200</v>
      </c>
      <c r="F43" s="18">
        <v>1200</v>
      </c>
      <c r="G43" s="18">
        <v>1200</v>
      </c>
      <c r="H43" s="18">
        <v>1200</v>
      </c>
      <c r="I43" s="18">
        <v>1200</v>
      </c>
      <c r="J43" s="21">
        <v>1000</v>
      </c>
    </row>
    <row r="44" spans="1:10" x14ac:dyDescent="0.3">
      <c r="A44" s="16"/>
      <c r="B44" s="17" t="s">
        <v>43</v>
      </c>
      <c r="C44" s="18">
        <v>1200</v>
      </c>
      <c r="D44" s="18">
        <v>1200</v>
      </c>
      <c r="E44" s="18">
        <v>1200</v>
      </c>
      <c r="F44" s="18">
        <v>1200</v>
      </c>
      <c r="G44" s="18">
        <v>1200</v>
      </c>
      <c r="H44" s="18">
        <v>1200</v>
      </c>
      <c r="I44" s="18">
        <v>1200</v>
      </c>
      <c r="J44" s="21">
        <v>1000</v>
      </c>
    </row>
    <row r="45" spans="1:10" x14ac:dyDescent="0.3">
      <c r="A45" s="16"/>
      <c r="B45" s="17" t="s">
        <v>44</v>
      </c>
      <c r="C45" s="18">
        <v>600</v>
      </c>
      <c r="D45" s="18">
        <v>600</v>
      </c>
      <c r="E45" s="18">
        <v>600</v>
      </c>
      <c r="F45" s="18">
        <v>600</v>
      </c>
      <c r="G45" s="18">
        <v>600</v>
      </c>
      <c r="H45" s="18">
        <v>600</v>
      </c>
      <c r="I45" s="18">
        <v>600</v>
      </c>
      <c r="J45" s="21">
        <v>500</v>
      </c>
    </row>
    <row r="46" spans="1:10" x14ac:dyDescent="0.3">
      <c r="A46" s="16"/>
      <c r="B46" s="17" t="s">
        <v>45</v>
      </c>
      <c r="C46" s="18">
        <v>300</v>
      </c>
      <c r="D46" s="19">
        <v>300</v>
      </c>
      <c r="E46" s="19">
        <v>300</v>
      </c>
      <c r="F46" s="19">
        <v>300</v>
      </c>
      <c r="G46" s="19">
        <v>300</v>
      </c>
      <c r="H46" s="20">
        <v>300</v>
      </c>
      <c r="I46" s="20">
        <v>300</v>
      </c>
      <c r="J46" s="21">
        <v>300</v>
      </c>
    </row>
    <row r="47" spans="1:10" x14ac:dyDescent="0.3">
      <c r="A47" s="24"/>
      <c r="B47" s="25" t="s">
        <v>46</v>
      </c>
      <c r="C47" s="26">
        <v>350</v>
      </c>
      <c r="D47" s="27">
        <v>350</v>
      </c>
      <c r="E47" s="27">
        <v>350</v>
      </c>
      <c r="F47" s="27">
        <v>350</v>
      </c>
      <c r="G47" s="27">
        <v>350</v>
      </c>
      <c r="H47" s="28">
        <v>350</v>
      </c>
      <c r="I47" s="28">
        <v>350</v>
      </c>
      <c r="J47" s="29">
        <v>350</v>
      </c>
    </row>
    <row r="48" spans="1:10" x14ac:dyDescent="0.3">
      <c r="A48" s="51"/>
      <c r="B48" s="52" t="s">
        <v>47</v>
      </c>
      <c r="C48" s="53">
        <v>500</v>
      </c>
      <c r="D48" s="54">
        <v>500</v>
      </c>
      <c r="E48" s="54">
        <v>500</v>
      </c>
      <c r="F48" s="54">
        <v>500</v>
      </c>
      <c r="G48" s="54">
        <v>500</v>
      </c>
      <c r="H48" s="54">
        <v>500</v>
      </c>
      <c r="I48" s="54">
        <v>500</v>
      </c>
      <c r="J48" s="54">
        <v>500</v>
      </c>
    </row>
    <row r="49" spans="1:10" ht="15" thickBot="1" x14ac:dyDescent="0.35">
      <c r="A49" s="55"/>
      <c r="B49" s="56"/>
      <c r="C49" s="57"/>
      <c r="D49" s="58"/>
      <c r="E49" s="58"/>
      <c r="F49" s="58"/>
      <c r="G49" s="58"/>
      <c r="H49" s="59"/>
      <c r="I49" s="60"/>
      <c r="J49" s="60"/>
    </row>
    <row r="50" spans="1:1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">
      <c r="A51" s="61" t="s">
        <v>48</v>
      </c>
      <c r="B51" s="62" t="s">
        <v>49</v>
      </c>
      <c r="C51" s="22"/>
      <c r="D51" s="63"/>
      <c r="E51" s="63"/>
      <c r="F51" s="63"/>
      <c r="G51" s="63"/>
      <c r="H51" s="63"/>
      <c r="I51" s="63"/>
      <c r="J51" s="63"/>
    </row>
    <row r="52" spans="1:10" x14ac:dyDescent="0.3">
      <c r="A52" s="64"/>
      <c r="B52" s="1" t="s">
        <v>50</v>
      </c>
      <c r="C52" s="65" t="s">
        <v>51</v>
      </c>
      <c r="D52" s="66" t="s">
        <v>51</v>
      </c>
      <c r="E52" s="66" t="s">
        <v>51</v>
      </c>
      <c r="F52" s="66" t="s">
        <v>51</v>
      </c>
      <c r="G52" s="66" t="s">
        <v>51</v>
      </c>
      <c r="H52" s="66" t="s">
        <v>51</v>
      </c>
      <c r="I52" s="67">
        <v>10560</v>
      </c>
      <c r="J52" s="67">
        <v>12672</v>
      </c>
    </row>
    <row r="53" spans="1:10" x14ac:dyDescent="0.3">
      <c r="A53" s="64"/>
      <c r="B53" s="68" t="s">
        <v>52</v>
      </c>
      <c r="C53" s="65" t="s">
        <v>51</v>
      </c>
      <c r="D53" s="66" t="s">
        <v>51</v>
      </c>
      <c r="E53" s="66" t="s">
        <v>51</v>
      </c>
      <c r="F53" s="66" t="s">
        <v>51</v>
      </c>
      <c r="G53" s="66" t="s">
        <v>51</v>
      </c>
      <c r="H53" s="66" t="s">
        <v>51</v>
      </c>
      <c r="I53" s="67">
        <v>5400</v>
      </c>
      <c r="J53" s="67">
        <v>6480</v>
      </c>
    </row>
    <row r="54" spans="1:10" x14ac:dyDescent="0.3">
      <c r="A54" s="65"/>
      <c r="B54" s="69"/>
      <c r="C54" s="65"/>
      <c r="D54" s="66"/>
      <c r="E54" s="66"/>
      <c r="F54" s="66"/>
      <c r="G54" s="66"/>
      <c r="H54" s="66"/>
      <c r="I54" s="66"/>
      <c r="J54" s="66"/>
    </row>
    <row r="55" spans="1:10" x14ac:dyDescent="0.3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" thickBot="1" x14ac:dyDescent="0.35">
      <c r="A56" s="1"/>
      <c r="B56" s="70" t="s">
        <v>53</v>
      </c>
      <c r="C56" s="70"/>
      <c r="D56" s="70"/>
      <c r="E56" s="70"/>
      <c r="F56" s="70"/>
      <c r="G56" s="70"/>
      <c r="H56" s="1"/>
      <c r="I56" s="1"/>
      <c r="J56" s="1"/>
    </row>
    <row r="57" spans="1:10" ht="15" thickBot="1" x14ac:dyDescent="0.35">
      <c r="A57" s="3"/>
      <c r="B57" s="71"/>
      <c r="C57" s="71"/>
      <c r="D57" s="47"/>
      <c r="E57" s="47" t="s">
        <v>54</v>
      </c>
      <c r="F57" s="47"/>
      <c r="G57" s="47"/>
      <c r="H57" s="72"/>
      <c r="I57" s="72"/>
      <c r="J57" s="72" t="s">
        <v>3</v>
      </c>
    </row>
    <row r="58" spans="1:10" ht="15" thickBot="1" x14ac:dyDescent="0.35">
      <c r="A58" s="3"/>
      <c r="B58" s="73" t="s">
        <v>4</v>
      </c>
      <c r="C58" s="74">
        <v>2018</v>
      </c>
      <c r="D58" s="74">
        <v>2019</v>
      </c>
      <c r="E58" s="74">
        <v>2020</v>
      </c>
      <c r="F58" s="74">
        <v>2021</v>
      </c>
      <c r="G58" s="74">
        <v>2022</v>
      </c>
      <c r="H58" s="74">
        <v>2023</v>
      </c>
      <c r="I58" s="75">
        <v>2024</v>
      </c>
      <c r="J58" s="76">
        <v>2024</v>
      </c>
    </row>
    <row r="59" spans="1:10" x14ac:dyDescent="0.3">
      <c r="A59" s="77"/>
      <c r="B59" s="16" t="s">
        <v>55</v>
      </c>
      <c r="C59" s="19">
        <f t="shared" ref="C59:H59" si="4">C8</f>
        <v>5100</v>
      </c>
      <c r="D59" s="19">
        <f t="shared" si="4"/>
        <v>5400</v>
      </c>
      <c r="E59" s="19">
        <f t="shared" si="4"/>
        <v>6300</v>
      </c>
      <c r="F59" s="19">
        <f t="shared" si="4"/>
        <v>6810</v>
      </c>
      <c r="G59" s="19">
        <f t="shared" si="4"/>
        <v>7371</v>
      </c>
      <c r="H59" s="19">
        <f t="shared" si="4"/>
        <v>7371</v>
      </c>
      <c r="I59" s="17">
        <v>7371</v>
      </c>
      <c r="J59" s="20">
        <f>J8</f>
        <v>8845.2000000000007</v>
      </c>
    </row>
    <row r="60" spans="1:10" ht="15" thickBot="1" x14ac:dyDescent="0.35">
      <c r="A60" s="77"/>
      <c r="B60" s="24" t="s">
        <v>56</v>
      </c>
      <c r="C60" s="27">
        <f t="shared" ref="C60:H60" si="5">SUM(C16:C22)</f>
        <v>1500</v>
      </c>
      <c r="D60" s="27">
        <f t="shared" si="5"/>
        <v>1500</v>
      </c>
      <c r="E60" s="27">
        <f t="shared" si="5"/>
        <v>1500</v>
      </c>
      <c r="F60" s="27">
        <f t="shared" si="5"/>
        <v>1500</v>
      </c>
      <c r="G60" s="27">
        <f t="shared" si="5"/>
        <v>1500</v>
      </c>
      <c r="H60" s="27">
        <f t="shared" si="5"/>
        <v>1500</v>
      </c>
      <c r="I60" s="25">
        <v>1500</v>
      </c>
      <c r="J60" s="28">
        <f>SUM(J16:J22)</f>
        <v>2700</v>
      </c>
    </row>
    <row r="61" spans="1:10" ht="15" thickBot="1" x14ac:dyDescent="0.35">
      <c r="A61" s="77"/>
      <c r="B61" s="73" t="s">
        <v>57</v>
      </c>
      <c r="C61" s="43">
        <f t="shared" ref="C61:J61" si="6">C59+C60</f>
        <v>6600</v>
      </c>
      <c r="D61" s="43">
        <f t="shared" si="6"/>
        <v>6900</v>
      </c>
      <c r="E61" s="43">
        <f t="shared" si="6"/>
        <v>7800</v>
      </c>
      <c r="F61" s="43">
        <f t="shared" si="6"/>
        <v>8310</v>
      </c>
      <c r="G61" s="43">
        <f t="shared" si="6"/>
        <v>8871</v>
      </c>
      <c r="H61" s="43">
        <f t="shared" si="6"/>
        <v>8871</v>
      </c>
      <c r="I61" s="75">
        <f t="shared" si="6"/>
        <v>8871</v>
      </c>
      <c r="J61" s="44">
        <f t="shared" si="6"/>
        <v>11545.2</v>
      </c>
    </row>
    <row r="62" spans="1:10" ht="15" thickBot="1" x14ac:dyDescent="0.35">
      <c r="A62" s="77"/>
      <c r="B62" s="78" t="s">
        <v>58</v>
      </c>
      <c r="C62" s="79">
        <f t="shared" ref="C62:J62" si="7">C26</f>
        <v>3000</v>
      </c>
      <c r="D62" s="79">
        <f t="shared" si="7"/>
        <v>3000</v>
      </c>
      <c r="E62" s="79">
        <f t="shared" si="7"/>
        <v>3000</v>
      </c>
      <c r="F62" s="79">
        <f t="shared" si="7"/>
        <v>3000</v>
      </c>
      <c r="G62" s="79">
        <f t="shared" si="7"/>
        <v>3000</v>
      </c>
      <c r="H62" s="79">
        <f t="shared" si="7"/>
        <v>3000</v>
      </c>
      <c r="I62" s="80">
        <f t="shared" si="7"/>
        <v>3000</v>
      </c>
      <c r="J62" s="81">
        <f t="shared" si="7"/>
        <v>3600</v>
      </c>
    </row>
    <row r="63" spans="1:10" ht="15" thickBot="1" x14ac:dyDescent="0.35">
      <c r="A63" s="77"/>
      <c r="B63" s="73" t="s">
        <v>59</v>
      </c>
      <c r="C63" s="43">
        <f t="shared" ref="C63:J63" si="8">C61+C62</f>
        <v>9600</v>
      </c>
      <c r="D63" s="43">
        <f t="shared" si="8"/>
        <v>9900</v>
      </c>
      <c r="E63" s="43">
        <f t="shared" si="8"/>
        <v>10800</v>
      </c>
      <c r="F63" s="43">
        <f t="shared" si="8"/>
        <v>11310</v>
      </c>
      <c r="G63" s="43">
        <f t="shared" si="8"/>
        <v>11871</v>
      </c>
      <c r="H63" s="43">
        <f t="shared" si="8"/>
        <v>11871</v>
      </c>
      <c r="I63" s="43">
        <f t="shared" si="8"/>
        <v>11871</v>
      </c>
      <c r="J63" s="43">
        <f t="shared" si="8"/>
        <v>15145.2</v>
      </c>
    </row>
    <row r="64" spans="1:10" x14ac:dyDescent="0.3">
      <c r="A64" s="77"/>
      <c r="B64" s="82" t="s">
        <v>60</v>
      </c>
      <c r="C64" s="83">
        <f t="shared" ref="C64:J64" si="9">C61*0.6</f>
        <v>3960</v>
      </c>
      <c r="D64" s="83">
        <f t="shared" si="9"/>
        <v>4140</v>
      </c>
      <c r="E64" s="83">
        <f t="shared" si="9"/>
        <v>4680</v>
      </c>
      <c r="F64" s="83">
        <f t="shared" si="9"/>
        <v>4986</v>
      </c>
      <c r="G64" s="83">
        <f t="shared" si="9"/>
        <v>5322.5999999999995</v>
      </c>
      <c r="H64" s="83">
        <f t="shared" si="9"/>
        <v>5322.5999999999995</v>
      </c>
      <c r="I64" s="83">
        <f t="shared" si="9"/>
        <v>5322.5999999999995</v>
      </c>
      <c r="J64" s="83">
        <f t="shared" si="9"/>
        <v>6927.12</v>
      </c>
    </row>
    <row r="65" spans="1:10" x14ac:dyDescent="0.3">
      <c r="A65" s="77"/>
      <c r="B65" s="65" t="s">
        <v>61</v>
      </c>
      <c r="C65" s="67">
        <f t="shared" ref="C65:J65" si="10">C64+C62</f>
        <v>6960</v>
      </c>
      <c r="D65" s="67">
        <f t="shared" si="10"/>
        <v>7140</v>
      </c>
      <c r="E65" s="67">
        <f t="shared" si="10"/>
        <v>7680</v>
      </c>
      <c r="F65" s="67">
        <f t="shared" si="10"/>
        <v>7986</v>
      </c>
      <c r="G65" s="67">
        <f t="shared" si="10"/>
        <v>8322.5999999999985</v>
      </c>
      <c r="H65" s="67">
        <f t="shared" si="10"/>
        <v>8322.5999999999985</v>
      </c>
      <c r="I65" s="67">
        <f t="shared" si="10"/>
        <v>8322.5999999999985</v>
      </c>
      <c r="J65" s="67">
        <f t="shared" si="10"/>
        <v>10527.119999999999</v>
      </c>
    </row>
    <row r="66" spans="1:10" x14ac:dyDescent="0.3">
      <c r="A66" s="77"/>
      <c r="B66" s="84"/>
      <c r="C66" s="85"/>
      <c r="D66" s="85"/>
      <c r="E66" s="85"/>
      <c r="F66" s="85"/>
      <c r="G66" s="85"/>
      <c r="H66" s="85"/>
      <c r="I66" s="86"/>
      <c r="J66" s="86"/>
    </row>
    <row r="67" spans="1:10" ht="15" thickBot="1" x14ac:dyDescent="0.35">
      <c r="A67" s="77"/>
      <c r="B67" s="70" t="s">
        <v>62</v>
      </c>
      <c r="C67" s="70"/>
      <c r="D67" s="70"/>
      <c r="E67" s="70"/>
      <c r="F67" s="70"/>
      <c r="G67" s="70"/>
      <c r="H67" s="1"/>
      <c r="I67" s="1"/>
      <c r="J67" s="1"/>
    </row>
    <row r="68" spans="1:10" ht="15" thickBot="1" x14ac:dyDescent="0.35">
      <c r="A68" s="77"/>
      <c r="B68" s="71"/>
      <c r="C68" s="71"/>
      <c r="D68" s="47"/>
      <c r="E68" s="47" t="s">
        <v>54</v>
      </c>
      <c r="F68" s="47"/>
      <c r="G68" s="47"/>
      <c r="H68" s="72"/>
      <c r="I68" s="72"/>
      <c r="J68" s="72" t="s">
        <v>3</v>
      </c>
    </row>
    <row r="69" spans="1:10" ht="15" thickBot="1" x14ac:dyDescent="0.35">
      <c r="A69" s="77"/>
      <c r="B69" s="73" t="s">
        <v>4</v>
      </c>
      <c r="C69" s="74">
        <v>2018</v>
      </c>
      <c r="D69" s="74">
        <v>2019</v>
      </c>
      <c r="E69" s="74">
        <v>2020</v>
      </c>
      <c r="F69" s="74">
        <v>2021</v>
      </c>
      <c r="G69" s="74">
        <v>2022</v>
      </c>
      <c r="H69" s="74">
        <v>2023</v>
      </c>
      <c r="I69" s="75">
        <v>2024</v>
      </c>
      <c r="J69" s="76">
        <v>2024</v>
      </c>
    </row>
    <row r="70" spans="1:10" x14ac:dyDescent="0.3">
      <c r="A70" s="77"/>
      <c r="B70" s="16" t="s">
        <v>63</v>
      </c>
      <c r="C70" s="19">
        <f t="shared" ref="C70:J70" si="11">C8</f>
        <v>5100</v>
      </c>
      <c r="D70" s="19">
        <f t="shared" si="11"/>
        <v>5400</v>
      </c>
      <c r="E70" s="19">
        <f t="shared" si="11"/>
        <v>6300</v>
      </c>
      <c r="F70" s="19">
        <f t="shared" si="11"/>
        <v>6810</v>
      </c>
      <c r="G70" s="19">
        <f t="shared" si="11"/>
        <v>7371</v>
      </c>
      <c r="H70" s="19">
        <f t="shared" si="11"/>
        <v>7371</v>
      </c>
      <c r="I70" s="19">
        <f t="shared" si="11"/>
        <v>7371</v>
      </c>
      <c r="J70" s="19">
        <f t="shared" si="11"/>
        <v>8845.2000000000007</v>
      </c>
    </row>
    <row r="71" spans="1:10" ht="15" thickBot="1" x14ac:dyDescent="0.35">
      <c r="A71" s="77"/>
      <c r="B71" s="24" t="s">
        <v>56</v>
      </c>
      <c r="C71" s="27">
        <f t="shared" ref="C71:J71" si="12">C23-C20</f>
        <v>1300</v>
      </c>
      <c r="D71" s="27">
        <f t="shared" si="12"/>
        <v>1300</v>
      </c>
      <c r="E71" s="27">
        <f t="shared" si="12"/>
        <v>1300</v>
      </c>
      <c r="F71" s="27">
        <f t="shared" si="12"/>
        <v>1300</v>
      </c>
      <c r="G71" s="27">
        <f t="shared" si="12"/>
        <v>1300</v>
      </c>
      <c r="H71" s="27">
        <f t="shared" si="12"/>
        <v>1300</v>
      </c>
      <c r="I71" s="27">
        <f t="shared" si="12"/>
        <v>1300</v>
      </c>
      <c r="J71" s="27">
        <f t="shared" si="12"/>
        <v>1800</v>
      </c>
    </row>
    <row r="72" spans="1:10" ht="15" thickBot="1" x14ac:dyDescent="0.35">
      <c r="A72" s="77"/>
      <c r="B72" s="87" t="s">
        <v>64</v>
      </c>
      <c r="C72" s="88">
        <f t="shared" ref="C72:J72" si="13">C70+C71</f>
        <v>6400</v>
      </c>
      <c r="D72" s="88">
        <f t="shared" si="13"/>
        <v>6700</v>
      </c>
      <c r="E72" s="88">
        <f t="shared" si="13"/>
        <v>7600</v>
      </c>
      <c r="F72" s="88">
        <f t="shared" si="13"/>
        <v>8110</v>
      </c>
      <c r="G72" s="88">
        <f t="shared" si="13"/>
        <v>8671</v>
      </c>
      <c r="H72" s="88">
        <f t="shared" si="13"/>
        <v>8671</v>
      </c>
      <c r="I72" s="88">
        <f t="shared" si="13"/>
        <v>8671</v>
      </c>
      <c r="J72" s="88">
        <f t="shared" si="13"/>
        <v>10645.2</v>
      </c>
    </row>
    <row r="73" spans="1:10" ht="15" thickBot="1" x14ac:dyDescent="0.35">
      <c r="A73" s="77"/>
      <c r="B73" s="78" t="s">
        <v>65</v>
      </c>
      <c r="C73" s="79">
        <f t="shared" ref="C73:J73" si="14">C72*0.6</f>
        <v>3840</v>
      </c>
      <c r="D73" s="79">
        <f t="shared" si="14"/>
        <v>4020</v>
      </c>
      <c r="E73" s="79">
        <f t="shared" si="14"/>
        <v>4560</v>
      </c>
      <c r="F73" s="79">
        <f t="shared" si="14"/>
        <v>4866</v>
      </c>
      <c r="G73" s="79">
        <f t="shared" si="14"/>
        <v>5202.5999999999995</v>
      </c>
      <c r="H73" s="79">
        <f t="shared" si="14"/>
        <v>5202.5999999999995</v>
      </c>
      <c r="I73" s="79">
        <f t="shared" si="14"/>
        <v>5202.5999999999995</v>
      </c>
      <c r="J73" s="79">
        <f t="shared" si="14"/>
        <v>6387.12</v>
      </c>
    </row>
    <row r="74" spans="1:10" x14ac:dyDescent="0.3">
      <c r="A74" s="77"/>
      <c r="B74" s="84"/>
      <c r="C74" s="85"/>
      <c r="D74" s="85"/>
      <c r="E74" s="85"/>
      <c r="F74" s="85"/>
      <c r="G74" s="85"/>
      <c r="H74" s="85"/>
      <c r="I74" s="86"/>
      <c r="J74" s="86"/>
    </row>
    <row r="75" spans="1:10" x14ac:dyDescent="0.3">
      <c r="A75" s="77"/>
      <c r="B75" s="84"/>
      <c r="C75" s="85"/>
      <c r="D75" s="85"/>
      <c r="E75" s="85"/>
      <c r="F75" s="85"/>
      <c r="G75" s="85"/>
      <c r="H75" s="85"/>
      <c r="I75" s="86"/>
      <c r="J75" s="86"/>
    </row>
    <row r="76" spans="1:10" ht="15" thickBot="1" x14ac:dyDescent="0.35">
      <c r="A76" s="77"/>
      <c r="B76" s="89" t="s">
        <v>66</v>
      </c>
      <c r="C76" s="89"/>
      <c r="D76" s="89"/>
      <c r="E76" s="89"/>
      <c r="F76" s="89"/>
      <c r="G76" s="89"/>
      <c r="H76" s="89"/>
      <c r="I76" s="89"/>
      <c r="J76" s="89"/>
    </row>
    <row r="77" spans="1:10" x14ac:dyDescent="0.3">
      <c r="A77" s="77"/>
      <c r="B77" s="9"/>
      <c r="C77" s="10"/>
      <c r="D77" s="10"/>
      <c r="E77" s="10" t="s">
        <v>54</v>
      </c>
      <c r="F77" s="10"/>
      <c r="G77" s="10"/>
      <c r="H77" s="10"/>
      <c r="I77" s="10"/>
      <c r="J77" s="11" t="s">
        <v>3</v>
      </c>
    </row>
    <row r="78" spans="1:10" x14ac:dyDescent="0.3">
      <c r="A78" s="77"/>
      <c r="B78" s="50" t="s">
        <v>4</v>
      </c>
      <c r="C78" s="61">
        <v>2018</v>
      </c>
      <c r="D78" s="61">
        <v>2019</v>
      </c>
      <c r="E78" s="61">
        <v>2020</v>
      </c>
      <c r="F78" s="61">
        <v>2021</v>
      </c>
      <c r="G78" s="61">
        <v>2022</v>
      </c>
      <c r="H78" s="61">
        <v>2023</v>
      </c>
      <c r="I78" s="61">
        <v>2024</v>
      </c>
      <c r="J78" s="90">
        <v>2024</v>
      </c>
    </row>
    <row r="79" spans="1:10" x14ac:dyDescent="0.3">
      <c r="A79" s="77"/>
      <c r="B79" s="16" t="s">
        <v>67</v>
      </c>
      <c r="C79" s="19">
        <f t="shared" ref="C79:J79" si="15">C9</f>
        <v>3400</v>
      </c>
      <c r="D79" s="19">
        <f t="shared" si="15"/>
        <v>3600</v>
      </c>
      <c r="E79" s="19">
        <f t="shared" si="15"/>
        <v>4200</v>
      </c>
      <c r="F79" s="19">
        <f t="shared" si="15"/>
        <v>4540</v>
      </c>
      <c r="G79" s="19">
        <f t="shared" si="15"/>
        <v>4914</v>
      </c>
      <c r="H79" s="19">
        <f t="shared" si="15"/>
        <v>4914</v>
      </c>
      <c r="I79" s="19">
        <f t="shared" si="15"/>
        <v>4914</v>
      </c>
      <c r="J79" s="20">
        <f t="shared" si="15"/>
        <v>5896.8</v>
      </c>
    </row>
    <row r="80" spans="1:10" ht="15" thickBot="1" x14ac:dyDescent="0.35">
      <c r="A80" s="77"/>
      <c r="B80" s="24" t="s">
        <v>56</v>
      </c>
      <c r="C80" s="27">
        <f t="shared" ref="C80:H80" si="16">C23*2/3</f>
        <v>1000</v>
      </c>
      <c r="D80" s="27">
        <f t="shared" si="16"/>
        <v>1000</v>
      </c>
      <c r="E80" s="27">
        <f t="shared" si="16"/>
        <v>1000</v>
      </c>
      <c r="F80" s="27">
        <f t="shared" si="16"/>
        <v>1000</v>
      </c>
      <c r="G80" s="27">
        <f t="shared" si="16"/>
        <v>1000</v>
      </c>
      <c r="H80" s="27">
        <f t="shared" si="16"/>
        <v>1000</v>
      </c>
      <c r="I80" s="27">
        <f>H23*2/3</f>
        <v>1000</v>
      </c>
      <c r="J80" s="28">
        <f>J23*2/3</f>
        <v>1800</v>
      </c>
    </row>
    <row r="81" spans="1:10" ht="15" thickBot="1" x14ac:dyDescent="0.35">
      <c r="A81" s="77"/>
      <c r="B81" s="73" t="s">
        <v>57</v>
      </c>
      <c r="C81" s="43">
        <f t="shared" ref="C81:J81" si="17">C79+C80</f>
        <v>4400</v>
      </c>
      <c r="D81" s="43">
        <f t="shared" si="17"/>
        <v>4600</v>
      </c>
      <c r="E81" s="43">
        <f t="shared" si="17"/>
        <v>5200</v>
      </c>
      <c r="F81" s="43">
        <f t="shared" si="17"/>
        <v>5540</v>
      </c>
      <c r="G81" s="43">
        <f t="shared" si="17"/>
        <v>5914</v>
      </c>
      <c r="H81" s="43">
        <f t="shared" si="17"/>
        <v>5914</v>
      </c>
      <c r="I81" s="43">
        <f t="shared" si="17"/>
        <v>5914</v>
      </c>
      <c r="J81" s="44">
        <f t="shared" si="17"/>
        <v>7696.8</v>
      </c>
    </row>
    <row r="82" spans="1:10" ht="15" thickBot="1" x14ac:dyDescent="0.35">
      <c r="A82" s="77"/>
      <c r="B82" s="51" t="s">
        <v>58</v>
      </c>
      <c r="C82" s="54">
        <f t="shared" ref="C82:J82" si="18">C27</f>
        <v>850</v>
      </c>
      <c r="D82" s="54">
        <f t="shared" si="18"/>
        <v>850</v>
      </c>
      <c r="E82" s="54">
        <f t="shared" si="18"/>
        <v>850</v>
      </c>
      <c r="F82" s="54">
        <f t="shared" si="18"/>
        <v>850</v>
      </c>
      <c r="G82" s="54">
        <f t="shared" si="18"/>
        <v>850</v>
      </c>
      <c r="H82" s="54">
        <f t="shared" si="18"/>
        <v>850</v>
      </c>
      <c r="I82" s="54">
        <f t="shared" si="18"/>
        <v>850</v>
      </c>
      <c r="J82" s="91">
        <f t="shared" si="18"/>
        <v>1020</v>
      </c>
    </row>
    <row r="83" spans="1:10" ht="15" thickBot="1" x14ac:dyDescent="0.35">
      <c r="A83" s="92"/>
      <c r="B83" s="73" t="s">
        <v>59</v>
      </c>
      <c r="C83" s="43">
        <f t="shared" ref="C83:J83" si="19">C81+C82</f>
        <v>5250</v>
      </c>
      <c r="D83" s="43">
        <f t="shared" si="19"/>
        <v>5450</v>
      </c>
      <c r="E83" s="43">
        <f t="shared" si="19"/>
        <v>6050</v>
      </c>
      <c r="F83" s="43">
        <f t="shared" si="19"/>
        <v>6390</v>
      </c>
      <c r="G83" s="43">
        <f t="shared" si="19"/>
        <v>6764</v>
      </c>
      <c r="H83" s="43">
        <f t="shared" si="19"/>
        <v>6764</v>
      </c>
      <c r="I83" s="43">
        <f t="shared" si="19"/>
        <v>6764</v>
      </c>
      <c r="J83" s="44">
        <f t="shared" si="19"/>
        <v>8716.7999999999993</v>
      </c>
    </row>
    <row r="84" spans="1:10" x14ac:dyDescent="0.3">
      <c r="A84" s="1"/>
      <c r="B84" s="93" t="s">
        <v>60</v>
      </c>
      <c r="C84" s="94">
        <f t="shared" ref="C84:J84" si="20">C79</f>
        <v>3400</v>
      </c>
      <c r="D84" s="94">
        <f t="shared" si="20"/>
        <v>3600</v>
      </c>
      <c r="E84" s="94">
        <f t="shared" si="20"/>
        <v>4200</v>
      </c>
      <c r="F84" s="94">
        <f t="shared" si="20"/>
        <v>4540</v>
      </c>
      <c r="G84" s="94">
        <f t="shared" si="20"/>
        <v>4914</v>
      </c>
      <c r="H84" s="94">
        <f t="shared" si="20"/>
        <v>4914</v>
      </c>
      <c r="I84" s="94">
        <f t="shared" si="20"/>
        <v>4914</v>
      </c>
      <c r="J84" s="95">
        <f t="shared" si="20"/>
        <v>5896.8</v>
      </c>
    </row>
    <row r="85" spans="1:10" ht="15" thickBot="1" x14ac:dyDescent="0.35">
      <c r="A85" s="1"/>
      <c r="B85" s="96" t="s">
        <v>61</v>
      </c>
      <c r="C85" s="97">
        <f t="shared" ref="C85:J85" si="21">C84+C82</f>
        <v>4250</v>
      </c>
      <c r="D85" s="97">
        <f t="shared" si="21"/>
        <v>4450</v>
      </c>
      <c r="E85" s="97">
        <f t="shared" si="21"/>
        <v>5050</v>
      </c>
      <c r="F85" s="97">
        <f t="shared" si="21"/>
        <v>5390</v>
      </c>
      <c r="G85" s="97">
        <f t="shared" si="21"/>
        <v>5764</v>
      </c>
      <c r="H85" s="97">
        <f t="shared" si="21"/>
        <v>5764</v>
      </c>
      <c r="I85" s="97">
        <f t="shared" si="21"/>
        <v>5764</v>
      </c>
      <c r="J85" s="98">
        <f t="shared" si="21"/>
        <v>6916.8</v>
      </c>
    </row>
    <row r="86" spans="1:10" ht="15" thickBot="1" x14ac:dyDescent="0.35">
      <c r="A86" s="1"/>
      <c r="B86" s="70"/>
      <c r="C86" s="70"/>
      <c r="D86" s="70"/>
      <c r="E86" s="70"/>
      <c r="F86" s="70"/>
      <c r="G86" s="70"/>
      <c r="H86" s="70"/>
      <c r="I86" s="70"/>
      <c r="J86" s="70"/>
    </row>
    <row r="87" spans="1:10" ht="15" thickBot="1" x14ac:dyDescent="0.35">
      <c r="A87" s="1"/>
      <c r="B87" s="9" t="s">
        <v>68</v>
      </c>
      <c r="C87" s="70"/>
      <c r="D87" s="70"/>
      <c r="E87" s="70"/>
      <c r="F87" s="70"/>
      <c r="G87" s="70"/>
      <c r="H87" s="70"/>
      <c r="I87" s="70"/>
      <c r="J87" s="70"/>
    </row>
    <row r="88" spans="1:10" ht="15" thickBot="1" x14ac:dyDescent="0.35">
      <c r="A88" s="1"/>
      <c r="B88" s="71"/>
      <c r="C88" s="10"/>
      <c r="D88" s="10"/>
      <c r="E88" s="10"/>
      <c r="F88" s="10"/>
      <c r="G88" s="10"/>
      <c r="H88" s="10"/>
      <c r="I88" s="8"/>
      <c r="J88" s="11"/>
    </row>
    <row r="89" spans="1:10" ht="15" thickBot="1" x14ac:dyDescent="0.35">
      <c r="A89" s="1"/>
      <c r="B89" s="71"/>
      <c r="C89" s="71"/>
      <c r="D89" s="47"/>
      <c r="E89" s="47" t="s">
        <v>54</v>
      </c>
      <c r="F89" s="47"/>
      <c r="G89" s="47"/>
      <c r="H89" s="72"/>
      <c r="I89" s="72"/>
      <c r="J89" s="72" t="s">
        <v>3</v>
      </c>
    </row>
    <row r="90" spans="1:10" ht="15" thickBot="1" x14ac:dyDescent="0.35">
      <c r="A90" s="1"/>
      <c r="B90" s="73" t="s">
        <v>4</v>
      </c>
      <c r="C90" s="74">
        <v>2018</v>
      </c>
      <c r="D90" s="74">
        <v>2019</v>
      </c>
      <c r="E90" s="74">
        <v>2020</v>
      </c>
      <c r="F90" s="74">
        <v>2021</v>
      </c>
      <c r="G90" s="74">
        <v>2022</v>
      </c>
      <c r="H90" s="74">
        <v>2023</v>
      </c>
      <c r="I90" s="75">
        <v>2024</v>
      </c>
      <c r="J90" s="76">
        <v>2024</v>
      </c>
    </row>
    <row r="91" spans="1:10" x14ac:dyDescent="0.3">
      <c r="A91" s="1"/>
      <c r="B91" s="16" t="s">
        <v>69</v>
      </c>
      <c r="C91" s="19">
        <f t="shared" ref="C91:J91" si="22">+C9</f>
        <v>3400</v>
      </c>
      <c r="D91" s="19">
        <f t="shared" si="22"/>
        <v>3600</v>
      </c>
      <c r="E91" s="19">
        <f t="shared" si="22"/>
        <v>4200</v>
      </c>
      <c r="F91" s="19">
        <f t="shared" si="22"/>
        <v>4540</v>
      </c>
      <c r="G91" s="19">
        <f t="shared" si="22"/>
        <v>4914</v>
      </c>
      <c r="H91" s="19">
        <f t="shared" si="22"/>
        <v>4914</v>
      </c>
      <c r="I91" s="19">
        <f t="shared" si="22"/>
        <v>4914</v>
      </c>
      <c r="J91" s="19">
        <f t="shared" si="22"/>
        <v>5896.8</v>
      </c>
    </row>
    <row r="92" spans="1:10" ht="15" thickBot="1" x14ac:dyDescent="0.35">
      <c r="A92" s="1"/>
      <c r="B92" s="30" t="s">
        <v>56</v>
      </c>
      <c r="C92" s="33">
        <f t="shared" ref="C92:J92" si="23">+C24</f>
        <v>1000</v>
      </c>
      <c r="D92" s="33">
        <f t="shared" si="23"/>
        <v>1000</v>
      </c>
      <c r="E92" s="33">
        <f t="shared" si="23"/>
        <v>1000</v>
      </c>
      <c r="F92" s="33">
        <f t="shared" si="23"/>
        <v>1000</v>
      </c>
      <c r="G92" s="33">
        <f t="shared" si="23"/>
        <v>1000</v>
      </c>
      <c r="H92" s="33">
        <f t="shared" si="23"/>
        <v>1000</v>
      </c>
      <c r="I92" s="33">
        <f t="shared" si="23"/>
        <v>1000</v>
      </c>
      <c r="J92" s="33">
        <f t="shared" si="23"/>
        <v>1800</v>
      </c>
    </row>
    <row r="93" spans="1:10" ht="15" thickBot="1" x14ac:dyDescent="0.35">
      <c r="A93" s="1"/>
      <c r="B93" s="73" t="s">
        <v>57</v>
      </c>
      <c r="C93" s="43">
        <f t="shared" ref="C93:J93" si="24">C91+C92</f>
        <v>4400</v>
      </c>
      <c r="D93" s="43">
        <f t="shared" si="24"/>
        <v>4600</v>
      </c>
      <c r="E93" s="43">
        <f t="shared" si="24"/>
        <v>5200</v>
      </c>
      <c r="F93" s="43">
        <f t="shared" si="24"/>
        <v>5540</v>
      </c>
      <c r="G93" s="43">
        <f t="shared" si="24"/>
        <v>5914</v>
      </c>
      <c r="H93" s="43">
        <f t="shared" si="24"/>
        <v>5914</v>
      </c>
      <c r="I93" s="43">
        <f t="shared" si="24"/>
        <v>5914</v>
      </c>
      <c r="J93" s="43">
        <f t="shared" si="24"/>
        <v>7696.8</v>
      </c>
    </row>
    <row r="94" spans="1:10" ht="15" thickBot="1" x14ac:dyDescent="0.35">
      <c r="A94" s="1"/>
      <c r="B94" s="55" t="s">
        <v>58</v>
      </c>
      <c r="C94" s="58">
        <f t="shared" ref="C94:J94" si="25">C27</f>
        <v>850</v>
      </c>
      <c r="D94" s="58">
        <f t="shared" si="25"/>
        <v>850</v>
      </c>
      <c r="E94" s="58">
        <f t="shared" si="25"/>
        <v>850</v>
      </c>
      <c r="F94" s="58">
        <f t="shared" si="25"/>
        <v>850</v>
      </c>
      <c r="G94" s="58">
        <f t="shared" si="25"/>
        <v>850</v>
      </c>
      <c r="H94" s="58">
        <f t="shared" si="25"/>
        <v>850</v>
      </c>
      <c r="I94" s="58">
        <f t="shared" si="25"/>
        <v>850</v>
      </c>
      <c r="J94" s="58">
        <f t="shared" si="25"/>
        <v>1020</v>
      </c>
    </row>
    <row r="95" spans="1:10" ht="15" thickBot="1" x14ac:dyDescent="0.35">
      <c r="A95" s="1"/>
      <c r="B95" s="99" t="s">
        <v>59</v>
      </c>
      <c r="C95" s="100">
        <f t="shared" ref="C95:J95" si="26">C93+C94</f>
        <v>5250</v>
      </c>
      <c r="D95" s="100">
        <f t="shared" si="26"/>
        <v>5450</v>
      </c>
      <c r="E95" s="100">
        <f t="shared" si="26"/>
        <v>6050</v>
      </c>
      <c r="F95" s="100">
        <f t="shared" si="26"/>
        <v>6390</v>
      </c>
      <c r="G95" s="100">
        <f t="shared" si="26"/>
        <v>6764</v>
      </c>
      <c r="H95" s="100">
        <f t="shared" si="26"/>
        <v>6764</v>
      </c>
      <c r="I95" s="100">
        <f t="shared" si="26"/>
        <v>6764</v>
      </c>
      <c r="J95" s="100">
        <f t="shared" si="26"/>
        <v>8716.7999999999993</v>
      </c>
    </row>
    <row r="96" spans="1:10" x14ac:dyDescent="0.3">
      <c r="A96" s="1"/>
      <c r="B96" s="51" t="s">
        <v>60</v>
      </c>
      <c r="C96" s="54">
        <f t="shared" ref="C96:J96" si="27">C91</f>
        <v>3400</v>
      </c>
      <c r="D96" s="54">
        <f t="shared" si="27"/>
        <v>3600</v>
      </c>
      <c r="E96" s="54">
        <f t="shared" si="27"/>
        <v>4200</v>
      </c>
      <c r="F96" s="54">
        <f t="shared" si="27"/>
        <v>4540</v>
      </c>
      <c r="G96" s="54">
        <f t="shared" si="27"/>
        <v>4914</v>
      </c>
      <c r="H96" s="54">
        <f t="shared" si="27"/>
        <v>4914</v>
      </c>
      <c r="I96" s="54">
        <f t="shared" si="27"/>
        <v>4914</v>
      </c>
      <c r="J96" s="54">
        <f t="shared" si="27"/>
        <v>5896.8</v>
      </c>
    </row>
    <row r="97" spans="1:10" ht="15" thickBot="1" x14ac:dyDescent="0.35">
      <c r="A97" s="1"/>
      <c r="B97" s="55" t="s">
        <v>61</v>
      </c>
      <c r="C97" s="58">
        <f t="shared" ref="C97:J97" si="28">C96+C94</f>
        <v>4250</v>
      </c>
      <c r="D97" s="58">
        <f t="shared" si="28"/>
        <v>4450</v>
      </c>
      <c r="E97" s="58">
        <f t="shared" si="28"/>
        <v>5050</v>
      </c>
      <c r="F97" s="58">
        <f t="shared" si="28"/>
        <v>5390</v>
      </c>
      <c r="G97" s="58">
        <f t="shared" si="28"/>
        <v>5764</v>
      </c>
      <c r="H97" s="58">
        <f t="shared" si="28"/>
        <v>5764</v>
      </c>
      <c r="I97" s="58">
        <f t="shared" si="28"/>
        <v>5764</v>
      </c>
      <c r="J97" s="58">
        <f t="shared" si="28"/>
        <v>6916.8</v>
      </c>
    </row>
    <row r="98" spans="1:10" ht="15" thickBot="1" x14ac:dyDescent="0.35">
      <c r="A98" s="1"/>
      <c r="B98" s="70"/>
      <c r="C98" s="70"/>
      <c r="D98" s="70"/>
      <c r="E98" s="70"/>
      <c r="F98" s="70"/>
      <c r="G98" s="70"/>
      <c r="H98" s="70"/>
      <c r="I98" s="70"/>
      <c r="J98" s="70"/>
    </row>
    <row r="99" spans="1:10" ht="15" thickBot="1" x14ac:dyDescent="0.35">
      <c r="A99" s="1"/>
      <c r="B99" s="9" t="s">
        <v>70</v>
      </c>
      <c r="C99" s="10"/>
      <c r="D99" s="10"/>
      <c r="E99" s="10"/>
      <c r="F99" s="10"/>
      <c r="G99" s="10"/>
      <c r="H99" s="10"/>
      <c r="I99" s="8"/>
      <c r="J99" s="11"/>
    </row>
    <row r="100" spans="1:10" ht="15" thickBot="1" x14ac:dyDescent="0.35">
      <c r="A100" s="1"/>
      <c r="B100" s="71"/>
      <c r="C100" s="71"/>
      <c r="D100" s="47"/>
      <c r="E100" s="47" t="s">
        <v>54</v>
      </c>
      <c r="F100" s="47"/>
      <c r="G100" s="47"/>
      <c r="H100" s="72"/>
      <c r="I100" s="72"/>
      <c r="J100" s="72" t="s">
        <v>3</v>
      </c>
    </row>
    <row r="101" spans="1:10" ht="15" thickBot="1" x14ac:dyDescent="0.35">
      <c r="A101" s="1"/>
      <c r="B101" s="73" t="s">
        <v>4</v>
      </c>
      <c r="C101" s="74">
        <v>2018</v>
      </c>
      <c r="D101" s="74">
        <v>2019</v>
      </c>
      <c r="E101" s="74">
        <v>2020</v>
      </c>
      <c r="F101" s="74">
        <v>2021</v>
      </c>
      <c r="G101" s="74">
        <v>2022</v>
      </c>
      <c r="H101" s="74">
        <v>2023</v>
      </c>
      <c r="I101" s="75">
        <v>2024</v>
      </c>
      <c r="J101" s="76">
        <v>2024</v>
      </c>
    </row>
    <row r="102" spans="1:10" x14ac:dyDescent="0.3">
      <c r="A102" s="1"/>
      <c r="B102" s="16" t="s">
        <v>71</v>
      </c>
      <c r="C102" s="19">
        <f t="shared" ref="C102:J102" si="29">C11</f>
        <v>0</v>
      </c>
      <c r="D102" s="19">
        <f t="shared" si="29"/>
        <v>0</v>
      </c>
      <c r="E102" s="19">
        <f t="shared" si="29"/>
        <v>0</v>
      </c>
      <c r="F102" s="19">
        <f t="shared" si="29"/>
        <v>0</v>
      </c>
      <c r="G102" s="19">
        <f t="shared" si="29"/>
        <v>4950</v>
      </c>
      <c r="H102" s="19">
        <f t="shared" si="29"/>
        <v>5445</v>
      </c>
      <c r="I102" s="19">
        <f t="shared" si="29"/>
        <v>5445</v>
      </c>
      <c r="J102" s="19">
        <f t="shared" si="29"/>
        <v>6534</v>
      </c>
    </row>
    <row r="103" spans="1:10" ht="15" thickBot="1" x14ac:dyDescent="0.35">
      <c r="A103" s="1"/>
      <c r="B103" s="30" t="s">
        <v>56</v>
      </c>
      <c r="C103" s="33">
        <v>0</v>
      </c>
      <c r="D103" s="33">
        <v>0</v>
      </c>
      <c r="E103" s="33">
        <v>0</v>
      </c>
      <c r="F103" s="33">
        <v>0</v>
      </c>
      <c r="G103" s="19">
        <f t="shared" ref="G103:J103" si="30">G23</f>
        <v>1500</v>
      </c>
      <c r="H103" s="19">
        <f t="shared" si="30"/>
        <v>1500</v>
      </c>
      <c r="I103" s="19">
        <f t="shared" si="30"/>
        <v>1500</v>
      </c>
      <c r="J103" s="19">
        <f t="shared" si="30"/>
        <v>2700</v>
      </c>
    </row>
    <row r="104" spans="1:10" ht="15" thickBot="1" x14ac:dyDescent="0.35">
      <c r="A104" s="1"/>
      <c r="B104" s="99" t="s">
        <v>57</v>
      </c>
      <c r="C104" s="100">
        <f t="shared" ref="C104:J104" si="31">C102+C103</f>
        <v>0</v>
      </c>
      <c r="D104" s="100">
        <f t="shared" si="31"/>
        <v>0</v>
      </c>
      <c r="E104" s="100">
        <f t="shared" si="31"/>
        <v>0</v>
      </c>
      <c r="F104" s="100">
        <f t="shared" si="31"/>
        <v>0</v>
      </c>
      <c r="G104" s="100">
        <f t="shared" si="31"/>
        <v>6450</v>
      </c>
      <c r="H104" s="100">
        <f t="shared" si="31"/>
        <v>6945</v>
      </c>
      <c r="I104" s="100">
        <f t="shared" si="31"/>
        <v>6945</v>
      </c>
      <c r="J104" s="100">
        <f t="shared" si="31"/>
        <v>9234</v>
      </c>
    </row>
    <row r="105" spans="1:10" ht="15" thickBot="1" x14ac:dyDescent="0.35">
      <c r="A105" s="1"/>
      <c r="B105" s="55" t="s">
        <v>72</v>
      </c>
      <c r="C105" s="58">
        <v>0</v>
      </c>
      <c r="D105" s="58">
        <v>0</v>
      </c>
      <c r="E105" s="58">
        <v>0</v>
      </c>
      <c r="F105" s="58">
        <v>0</v>
      </c>
      <c r="G105" s="58">
        <f t="shared" ref="G105:J105" si="32">G26</f>
        <v>3000</v>
      </c>
      <c r="H105" s="58">
        <f t="shared" si="32"/>
        <v>3000</v>
      </c>
      <c r="I105" s="58">
        <f t="shared" si="32"/>
        <v>3000</v>
      </c>
      <c r="J105" s="58">
        <f t="shared" si="32"/>
        <v>3600</v>
      </c>
    </row>
    <row r="106" spans="1:10" ht="15" thickBot="1" x14ac:dyDescent="0.35">
      <c r="A106" s="1"/>
      <c r="B106" s="73" t="s">
        <v>59</v>
      </c>
      <c r="C106" s="43">
        <f t="shared" ref="C106:J106" si="33">C104+C105</f>
        <v>0</v>
      </c>
      <c r="D106" s="43">
        <f t="shared" si="33"/>
        <v>0</v>
      </c>
      <c r="E106" s="43">
        <f t="shared" si="33"/>
        <v>0</v>
      </c>
      <c r="F106" s="43">
        <f t="shared" si="33"/>
        <v>0</v>
      </c>
      <c r="G106" s="43">
        <f t="shared" si="33"/>
        <v>9450</v>
      </c>
      <c r="H106" s="43">
        <f t="shared" si="33"/>
        <v>9945</v>
      </c>
      <c r="I106" s="43">
        <f t="shared" si="33"/>
        <v>9945</v>
      </c>
      <c r="J106" s="43">
        <f t="shared" si="33"/>
        <v>12834</v>
      </c>
    </row>
    <row r="107" spans="1:10" ht="15" thickBot="1" x14ac:dyDescent="0.35">
      <c r="A107" s="1"/>
      <c r="B107" s="78" t="s">
        <v>60</v>
      </c>
      <c r="C107" s="79">
        <f t="shared" ref="C107:J107" si="34">C104*0.4</f>
        <v>0</v>
      </c>
      <c r="D107" s="79">
        <f t="shared" si="34"/>
        <v>0</v>
      </c>
      <c r="E107" s="79">
        <f t="shared" si="34"/>
        <v>0</v>
      </c>
      <c r="F107" s="79">
        <f t="shared" si="34"/>
        <v>0</v>
      </c>
      <c r="G107" s="79">
        <f t="shared" si="34"/>
        <v>2580</v>
      </c>
      <c r="H107" s="79">
        <f t="shared" si="34"/>
        <v>2778</v>
      </c>
      <c r="I107" s="79">
        <f t="shared" si="34"/>
        <v>2778</v>
      </c>
      <c r="J107" s="79">
        <f t="shared" si="34"/>
        <v>3693.6000000000004</v>
      </c>
    </row>
    <row r="108" spans="1:10" ht="15" thickBot="1" x14ac:dyDescent="0.35">
      <c r="A108" s="1"/>
      <c r="B108" s="55" t="s">
        <v>61</v>
      </c>
      <c r="C108" s="58">
        <f t="shared" ref="C108:J108" si="35">C107+C105</f>
        <v>0</v>
      </c>
      <c r="D108" s="58">
        <f t="shared" si="35"/>
        <v>0</v>
      </c>
      <c r="E108" s="58">
        <f t="shared" si="35"/>
        <v>0</v>
      </c>
      <c r="F108" s="58">
        <f t="shared" si="35"/>
        <v>0</v>
      </c>
      <c r="G108" s="58">
        <f t="shared" si="35"/>
        <v>5580</v>
      </c>
      <c r="H108" s="58">
        <f t="shared" si="35"/>
        <v>5778</v>
      </c>
      <c r="I108" s="58">
        <f t="shared" si="35"/>
        <v>5778</v>
      </c>
      <c r="J108" s="58">
        <f t="shared" si="35"/>
        <v>7293.6</v>
      </c>
    </row>
    <row r="109" spans="1:10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2023-12-05T14:22:42Z</dcterms:modified>
</cp:coreProperties>
</file>